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15"/>
  </bookViews>
  <sheets>
    <sheet name="7-11 лет " sheetId="6" r:id="rId1"/>
  </sheets>
  <calcPr calcId="144525"/>
</workbook>
</file>

<file path=xl/calcChain.xml><?xml version="1.0" encoding="utf-8"?>
<calcChain xmlns="http://schemas.openxmlformats.org/spreadsheetml/2006/main">
  <c r="D193" i="6" l="1"/>
  <c r="E193" i="6"/>
  <c r="F193" i="6"/>
  <c r="G193" i="6"/>
  <c r="C193" i="6"/>
  <c r="D176" i="6"/>
  <c r="E176" i="6"/>
  <c r="F176" i="6"/>
  <c r="G176" i="6"/>
  <c r="C176" i="6"/>
  <c r="D157" i="6"/>
  <c r="E157" i="6"/>
  <c r="F157" i="6"/>
  <c r="G157" i="6"/>
  <c r="C157" i="6"/>
  <c r="D137" i="6"/>
  <c r="E137" i="6"/>
  <c r="F137" i="6"/>
  <c r="G137" i="6"/>
  <c r="C137" i="6"/>
  <c r="D117" i="6"/>
  <c r="E117" i="6"/>
  <c r="F117" i="6"/>
  <c r="G117" i="6"/>
  <c r="C117" i="6"/>
  <c r="D97" i="6"/>
  <c r="E97" i="6"/>
  <c r="F97" i="6"/>
  <c r="G97" i="6"/>
  <c r="C97" i="6"/>
  <c r="D78" i="6"/>
  <c r="E78" i="6"/>
  <c r="F78" i="6"/>
  <c r="G78" i="6"/>
  <c r="C78" i="6"/>
  <c r="D60" i="6"/>
  <c r="E60" i="6"/>
  <c r="F60" i="6"/>
  <c r="G60" i="6"/>
  <c r="C60" i="6"/>
  <c r="D39" i="6"/>
  <c r="E39" i="6"/>
  <c r="F39" i="6"/>
  <c r="G39" i="6"/>
  <c r="C39" i="6"/>
  <c r="D21" i="6" l="1"/>
  <c r="E21" i="6"/>
  <c r="F21" i="6"/>
  <c r="G21" i="6"/>
  <c r="C21" i="6"/>
  <c r="F249" i="6" l="1"/>
  <c r="E249" i="6"/>
  <c r="D249" i="6"/>
  <c r="F234" i="6"/>
  <c r="E234" i="6"/>
  <c r="D234" i="6"/>
  <c r="F219" i="6"/>
  <c r="E219" i="6"/>
  <c r="D219" i="6"/>
  <c r="C205" i="6"/>
  <c r="G196" i="6"/>
  <c r="G197" i="6" s="1"/>
  <c r="F196" i="6"/>
  <c r="E196" i="6"/>
  <c r="D196" i="6"/>
  <c r="C196" i="6"/>
  <c r="E242" i="6"/>
  <c r="D242" i="6"/>
  <c r="G185" i="6"/>
  <c r="F185" i="6"/>
  <c r="E185" i="6"/>
  <c r="D185" i="6"/>
  <c r="C185" i="6"/>
  <c r="G179" i="6"/>
  <c r="F179" i="6"/>
  <c r="E179" i="6"/>
  <c r="D179" i="6"/>
  <c r="C179" i="6"/>
  <c r="C180" i="6" s="1"/>
  <c r="G169" i="6"/>
  <c r="F169" i="6"/>
  <c r="E169" i="6"/>
  <c r="D169" i="6"/>
  <c r="C169" i="6"/>
  <c r="G160" i="6"/>
  <c r="F160" i="6"/>
  <c r="E160" i="6"/>
  <c r="D160" i="6"/>
  <c r="C160" i="6"/>
  <c r="G149" i="6"/>
  <c r="F149" i="6"/>
  <c r="E149" i="6"/>
  <c r="D149" i="6"/>
  <c r="C149" i="6"/>
  <c r="G140" i="6"/>
  <c r="F140" i="6"/>
  <c r="E140" i="6"/>
  <c r="D140" i="6"/>
  <c r="C140" i="6"/>
  <c r="G129" i="6"/>
  <c r="F129" i="6"/>
  <c r="E129" i="6"/>
  <c r="D129" i="6"/>
  <c r="C129" i="6"/>
  <c r="G120" i="6"/>
  <c r="F120" i="6"/>
  <c r="E120" i="6"/>
  <c r="D120" i="6"/>
  <c r="C120" i="6"/>
  <c r="G109" i="6"/>
  <c r="F109" i="6"/>
  <c r="E109" i="6"/>
  <c r="D109" i="6"/>
  <c r="C109" i="6"/>
  <c r="G100" i="6"/>
  <c r="F100" i="6"/>
  <c r="E100" i="6"/>
  <c r="D100" i="6"/>
  <c r="C100" i="6"/>
  <c r="G90" i="6"/>
  <c r="F90" i="6"/>
  <c r="E90" i="6"/>
  <c r="D90" i="6"/>
  <c r="C90" i="6"/>
  <c r="C101" i="6" s="1"/>
  <c r="G81" i="6"/>
  <c r="F81" i="6"/>
  <c r="E81" i="6"/>
  <c r="D81" i="6"/>
  <c r="C81" i="6"/>
  <c r="G71" i="6"/>
  <c r="F71" i="6"/>
  <c r="E71" i="6"/>
  <c r="D71" i="6"/>
  <c r="C71" i="6"/>
  <c r="C82" i="6" s="1"/>
  <c r="G63" i="6"/>
  <c r="F63" i="6"/>
  <c r="E63" i="6"/>
  <c r="D63" i="6"/>
  <c r="C63" i="6"/>
  <c r="G52" i="6"/>
  <c r="F52" i="6"/>
  <c r="E52" i="6"/>
  <c r="D52" i="6"/>
  <c r="C52" i="6"/>
  <c r="C64" i="6" s="1"/>
  <c r="G42" i="6"/>
  <c r="F42" i="6"/>
  <c r="E42" i="6"/>
  <c r="D42" i="6"/>
  <c r="C42" i="6"/>
  <c r="G31" i="6"/>
  <c r="F31" i="6"/>
  <c r="E31" i="6"/>
  <c r="D31" i="6"/>
  <c r="D43" i="6" s="1"/>
  <c r="C31" i="6"/>
  <c r="G24" i="6"/>
  <c r="F24" i="6"/>
  <c r="E24" i="6"/>
  <c r="D24" i="6"/>
  <c r="C24" i="6"/>
  <c r="G13" i="6"/>
  <c r="F13" i="6"/>
  <c r="E13" i="6"/>
  <c r="D13" i="6"/>
  <c r="C13" i="6"/>
  <c r="G43" i="6" l="1"/>
  <c r="E180" i="6"/>
  <c r="E161" i="6"/>
  <c r="D239" i="6"/>
  <c r="G224" i="6"/>
  <c r="G226" i="6" s="1"/>
  <c r="G64" i="6"/>
  <c r="E227" i="6"/>
  <c r="E101" i="6"/>
  <c r="G141" i="6"/>
  <c r="D209" i="6"/>
  <c r="G242" i="6"/>
  <c r="G244" i="6" s="1"/>
  <c r="D203" i="6"/>
  <c r="D227" i="6"/>
  <c r="D121" i="6"/>
  <c r="G121" i="6"/>
  <c r="C161" i="6"/>
  <c r="F161" i="6"/>
  <c r="E209" i="6"/>
  <c r="E141" i="6"/>
  <c r="C43" i="6"/>
  <c r="D224" i="6"/>
  <c r="E82" i="6"/>
  <c r="E224" i="6"/>
  <c r="C25" i="6"/>
  <c r="E64" i="6"/>
  <c r="G101" i="6"/>
  <c r="C141" i="6"/>
  <c r="F209" i="6"/>
  <c r="E239" i="6"/>
  <c r="F239" i="6"/>
  <c r="G180" i="6"/>
  <c r="F227" i="6"/>
  <c r="G227" i="6"/>
  <c r="G229" i="6" s="1"/>
  <c r="F224" i="6"/>
  <c r="E43" i="6"/>
  <c r="G82" i="6"/>
  <c r="C121" i="6"/>
  <c r="F121" i="6"/>
  <c r="G209" i="6"/>
  <c r="G211" i="6" s="1"/>
  <c r="E197" i="6"/>
  <c r="F43" i="6"/>
  <c r="G239" i="6"/>
  <c r="G241" i="6" s="1"/>
  <c r="E121" i="6"/>
  <c r="D161" i="6"/>
  <c r="G161" i="6"/>
  <c r="C197" i="6"/>
  <c r="F242" i="6"/>
  <c r="D141" i="6"/>
  <c r="F141" i="6"/>
  <c r="D64" i="6"/>
  <c r="F64" i="6"/>
  <c r="E230" i="6"/>
  <c r="G230" i="6"/>
  <c r="G232" i="6" s="1"/>
  <c r="D230" i="6"/>
  <c r="D82" i="6"/>
  <c r="F82" i="6"/>
  <c r="D180" i="6"/>
  <c r="F180" i="6"/>
  <c r="D245" i="6"/>
  <c r="F245" i="6"/>
  <c r="D204" i="6"/>
  <c r="F230" i="6"/>
  <c r="F233" i="6" s="1"/>
  <c r="D101" i="6"/>
  <c r="F101" i="6"/>
  <c r="F25" i="6"/>
  <c r="D197" i="6"/>
  <c r="F197" i="6"/>
  <c r="D202" i="6"/>
  <c r="D212" i="6"/>
  <c r="F212" i="6"/>
  <c r="E215" i="6"/>
  <c r="G215" i="6"/>
  <c r="E245" i="6"/>
  <c r="E248" i="6" s="1"/>
  <c r="G245" i="6"/>
  <c r="D25" i="6"/>
  <c r="E25" i="6"/>
  <c r="G25" i="6"/>
  <c r="E212" i="6"/>
  <c r="G212" i="6"/>
  <c r="G214" i="6" s="1"/>
  <c r="D215" i="6"/>
  <c r="F215" i="6"/>
  <c r="D248" i="6" l="1"/>
  <c r="F248" i="6"/>
  <c r="C198" i="6"/>
  <c r="C199" i="6" s="1"/>
  <c r="F218" i="6"/>
  <c r="E218" i="6"/>
  <c r="D233" i="6"/>
  <c r="E233" i="6"/>
  <c r="D205" i="6"/>
  <c r="G233" i="6"/>
  <c r="G235" i="6" s="1"/>
  <c r="G198" i="6"/>
  <c r="G199" i="6" s="1"/>
  <c r="E198" i="6"/>
  <c r="E199" i="6" s="1"/>
  <c r="F198" i="6"/>
  <c r="F199" i="6" s="1"/>
  <c r="D218" i="6"/>
  <c r="G248" i="6"/>
  <c r="G250" i="6" s="1"/>
  <c r="G247" i="6"/>
  <c r="G218" i="6"/>
  <c r="G220" i="6" s="1"/>
  <c r="G217" i="6"/>
  <c r="D198" i="6"/>
  <c r="D199" i="6" s="1"/>
</calcChain>
</file>

<file path=xl/sharedStrings.xml><?xml version="1.0" encoding="utf-8"?>
<sst xmlns="http://schemas.openxmlformats.org/spreadsheetml/2006/main" count="353" uniqueCount="126">
  <si>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</si>
  <si>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</si>
  <si>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</si>
  <si>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</si>
  <si>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</si>
  <si>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</si>
  <si>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</si>
  <si>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</si>
  <si>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</si>
  <si>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</si>
  <si>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</si>
  <si>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</si>
  <si>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</si>
  <si>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</si>
  <si>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</si>
  <si>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</si>
  <si>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</si>
  <si>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</si>
  <si>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</si>
  <si>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</si>
  <si>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</si>
  <si>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Чай с лимоном</t>
  </si>
  <si>
    <t>Каша гречневая рассыпчатая</t>
  </si>
  <si>
    <t>Компот из кураги</t>
  </si>
  <si>
    <t>Кисломолочный продукт</t>
  </si>
  <si>
    <t>День 3</t>
  </si>
  <si>
    <t>Батон нарезной</t>
  </si>
  <si>
    <t>Сыр твердый порциями</t>
  </si>
  <si>
    <t>Масло сливочное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</si>
  <si>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</si>
  <si>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</si>
  <si>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</si>
  <si>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Компот из замороженной ягоды</t>
  </si>
  <si>
    <t>Ватрушки с повидлом</t>
  </si>
  <si>
    <t>День 4</t>
  </si>
  <si>
    <t>Суп картофельный с макаронными изделиями на курином бульоне</t>
  </si>
  <si>
    <t>Каша из гороха с маслом</t>
  </si>
  <si>
    <t>Сок фруктовый, плодовый, ягодный , томатный</t>
  </si>
  <si>
    <t>Косичка с сахаром</t>
  </si>
  <si>
    <t>День 5</t>
  </si>
  <si>
    <t>Пирожки печеные из сдобного теста с картофелем</t>
  </si>
  <si>
    <t>Борщ с капустой и картофелем вегетарианский со сметаной</t>
  </si>
  <si>
    <t>День 7</t>
  </si>
  <si>
    <t>День 8</t>
  </si>
  <si>
    <t>Суп картофельный с бобовыми вегетарианский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</si>
  <si>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</si>
  <si>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</si>
  <si>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</si>
  <si>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Пирожки печеные из сдобного теста с повидлом</t>
  </si>
  <si>
    <t>День 10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</si>
  <si>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</si>
  <si>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</si>
  <si>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</si>
  <si>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ИТОГО ЗА ВЕСЬ ПЕРИОД:</t>
  </si>
  <si>
    <t>СРЕДНЕЕ ЗНАЧЕНИЕ ЗА ПЕРИОД:</t>
  </si>
  <si>
    <t>Неделя 2 День 6</t>
  </si>
  <si>
    <t xml:space="preserve">Выход, гр </t>
  </si>
  <si>
    <t>завтрак</t>
  </si>
  <si>
    <t xml:space="preserve">обед </t>
  </si>
  <si>
    <t xml:space="preserve">полдник </t>
  </si>
  <si>
    <t>Завтрак</t>
  </si>
  <si>
    <t>Полдник</t>
  </si>
  <si>
    <t>Картофель отварной с маслом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</si>
  <si>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</si>
  <si>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</si>
  <si>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</si>
  <si>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</si>
  <si>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</si>
  <si>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</si>
  <si>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</si>
  <si>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Яйцо варёное</t>
  </si>
  <si>
    <t>444/505</t>
  </si>
  <si>
    <t>Омлет натуральный</t>
  </si>
  <si>
    <t>437/505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</si>
  <si>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</si>
  <si>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</si>
  <si>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</si>
  <si>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Средняя всего за день</t>
  </si>
  <si>
    <t>Распределение ЭЦ в полдник при норме 10-15%</t>
  </si>
  <si>
    <t>274/505</t>
  </si>
  <si>
    <t>128/505</t>
  </si>
  <si>
    <t>Каша молочная"Дружба"</t>
  </si>
  <si>
    <t>Каша манная молочная</t>
  </si>
  <si>
    <t xml:space="preserve">Каша рисовая молочная </t>
  </si>
  <si>
    <t>Зелёный горошек консервированный</t>
  </si>
  <si>
    <t>Кукуруза консервированная припущеная</t>
  </si>
  <si>
    <t>Распределение ЭЦ в завтрак,обед, полдник при норме 60-75%</t>
  </si>
  <si>
    <t>7-11 лет</t>
  </si>
  <si>
    <t>Рассольник ленинградский на м/к бульоне</t>
  </si>
  <si>
    <t>Суп картофельный с бобовыми на м/к бульоне</t>
  </si>
  <si>
    <t>Щи из свежей капусты с картофелем на м/к бульоне</t>
  </si>
  <si>
    <t>Котлета по домашнему в соусе красном (60/30)</t>
  </si>
  <si>
    <t>Кнели из кур с рисом   (60/30)</t>
  </si>
  <si>
    <t>Плов из птицы  (160/80)</t>
  </si>
  <si>
    <t>Фрикадельки мясные с соусом красным  (60/30)</t>
  </si>
  <si>
    <t>Рагу из птицы (170/70)</t>
  </si>
  <si>
    <t>Жаркое по домашнему  (180/60)</t>
  </si>
  <si>
    <t>Плов из отварной птицы (160/80)</t>
  </si>
  <si>
    <t>Плюшка Московская</t>
  </si>
  <si>
    <t>Булочка сахарная</t>
  </si>
  <si>
    <t>Запеканка из творога с молоком сгущёным (150/50)</t>
  </si>
  <si>
    <t>Булочка Веснушка</t>
  </si>
  <si>
    <t>Биточки мясные Нежные с соусом (60/30)</t>
  </si>
  <si>
    <t>Котлеты куриные, припущенные с соусом  (60/30)</t>
  </si>
  <si>
    <t>Тефтели мясные с соусом  (60/30)</t>
  </si>
  <si>
    <t>Котлеты рыбные из минтая Фирменные с соусом    (60/30)</t>
  </si>
  <si>
    <t>408/505</t>
  </si>
  <si>
    <t>Свекла отварная дольками</t>
  </si>
  <si>
    <t>Рекомендуемая величина</t>
  </si>
  <si>
    <t>470-587,5</t>
  </si>
  <si>
    <t>705-822,5</t>
  </si>
  <si>
    <t>235-352,5</t>
  </si>
  <si>
    <t>1410-1762,5</t>
  </si>
  <si>
    <t>Информация о пищевой, энергетической ценности меню за 10 дней</t>
  </si>
  <si>
    <t>Информация о пищевой, энергетической ценности меню за первые 5 дней</t>
  </si>
  <si>
    <t>Информация о пищевой, энергетической ценности меню за вторые 5 дней</t>
  </si>
  <si>
    <t>Итого за день</t>
  </si>
  <si>
    <t>Фактиче-е значение суммарного объёма блюд по меню гр</t>
  </si>
  <si>
    <t>Норма среднего значения суммарного объёма блюд по СанПиН 2.3/2.4.3590-20 Приложение N 10 Таблица 1, Таблица 3</t>
  </si>
  <si>
    <t>Кондитерское изделие (Печенье)</t>
  </si>
  <si>
    <t>Суп картофельный рыбный</t>
  </si>
  <si>
    <t>Рис отварной с овощами</t>
  </si>
  <si>
    <t>345/505</t>
  </si>
  <si>
    <t>Икра кабачковая (промышленного производства)</t>
  </si>
  <si>
    <t>Огурцы солёные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</si>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</sst>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sz val="10"/>
      <color rgb="FF0070C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10" xfId="0" applyFill="1" applyBorder="1" applyAlignment="1">
      <alignment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4" fillId="2" borderId="3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2" fontId="0" fillId="3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/>
    <xf numFmtId="1" fontId="0" fillId="0" borderId="22" xfId="0" applyNumberFormat="1" applyFill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 vertical="center" wrapText="1"/>
    </xf>
    <xf numFmtId="0" fontId="0" fillId="2" borderId="10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1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5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/>
    </xf>
    <xf numFmtId="0" fontId="1" fillId="0" borderId="2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3" xfId="0" applyFont="1" applyFill="1" applyBorder="1"/>
    <xf numFmtId="2" fontId="0" fillId="0" borderId="3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tabSelected="1" topLeftCell="A174" zoomScaleNormal="100" workbookViewId="0">
      <selection activeCell="B170" sqref="B170"/>
    </sheetView>
  </sheetViews>
  <sheetFormatPr defaultRowHeight="12.75" x14ac:dyDescent="0.2"/>
  <cols>
    <col min="1" max="1" width="12" style="7" customWidth="1"/>
    <col min="2" max="2" width="60.42578125" style="34" customWidth="1"/>
    <col min="3" max="3" width="10.7109375" style="53" customWidth="1"/>
    <col min="4" max="4" width="10.85546875" style="11" customWidth="1"/>
    <col min="5" max="5" width="9.42578125" style="11" customWidth="1"/>
    <col min="6" max="6" width="10.85546875" style="11" customWidth="1"/>
    <col min="7" max="7" width="11.42578125" style="11" customWidth="1"/>
    <col min="8" max="8" width="10.7109375" style="18" customWidth="1"/>
  </cols>
  <sheetData>
    <row r="1" spans="1:8" x14ac:dyDescent="0.2">
      <c r="B1" s="29"/>
    </row>
    <row r="2" spans="1:8" s="1" customFormat="1" ht="25.5" x14ac:dyDescent="0.2">
      <c r="A2" s="5" t="s">
        <v>3</v>
      </c>
      <c r="B2" s="30" t="s">
        <v>87</v>
      </c>
      <c r="C2" s="54"/>
      <c r="D2" s="10"/>
      <c r="E2" s="10"/>
      <c r="F2" s="10"/>
      <c r="G2" s="10"/>
      <c r="H2" s="19"/>
    </row>
    <row r="3" spans="1:8" s="1" customFormat="1" ht="16.5" customHeight="1" thickBot="1" x14ac:dyDescent="0.25">
      <c r="A3" s="6"/>
      <c r="B3" s="30"/>
      <c r="C3" s="54"/>
      <c r="D3" s="10"/>
      <c r="E3" s="10"/>
      <c r="F3" s="10"/>
      <c r="G3" s="10"/>
      <c r="H3" s="19"/>
    </row>
    <row r="4" spans="1:8" s="2" customFormat="1" ht="38.25" customHeight="1" x14ac:dyDescent="0.2">
      <c r="A4" s="92" t="s">
        <v>0</v>
      </c>
      <c r="B4" s="94" t="s">
        <v>1</v>
      </c>
      <c r="C4" s="96" t="s">
        <v>2</v>
      </c>
      <c r="D4" s="88" t="s">
        <v>67</v>
      </c>
      <c r="E4" s="88"/>
      <c r="F4" s="88"/>
      <c r="G4" s="88" t="s">
        <v>63</v>
      </c>
      <c r="H4" s="90" t="s">
        <v>68</v>
      </c>
    </row>
    <row r="5" spans="1:8" s="3" customFormat="1" ht="13.5" customHeight="1" x14ac:dyDescent="0.2">
      <c r="A5" s="93"/>
      <c r="B5" s="95"/>
      <c r="C5" s="97"/>
      <c r="D5" s="64" t="s">
        <v>64</v>
      </c>
      <c r="E5" s="64" t="s">
        <v>65</v>
      </c>
      <c r="F5" s="64" t="s">
        <v>66</v>
      </c>
      <c r="G5" s="89"/>
      <c r="H5" s="91"/>
    </row>
    <row r="6" spans="1:8" s="4" customFormat="1" ht="12.75" customHeight="1" x14ac:dyDescent="0.2">
      <c r="A6" s="98" t="s">
        <v>4</v>
      </c>
      <c r="B6" s="99"/>
      <c r="C6" s="99"/>
      <c r="D6" s="99"/>
      <c r="E6" s="99"/>
      <c r="F6" s="99"/>
      <c r="G6" s="99"/>
      <c r="H6" s="100"/>
    </row>
    <row r="7" spans="1:8" ht="12.75" customHeight="1" x14ac:dyDescent="0.2">
      <c r="A7" s="101" t="s">
        <v>5</v>
      </c>
      <c r="B7" s="31" t="s">
        <v>81</v>
      </c>
      <c r="C7" s="55">
        <v>200</v>
      </c>
      <c r="D7" s="12">
        <v>5.8</v>
      </c>
      <c r="E7" s="12">
        <v>6.9</v>
      </c>
      <c r="F7" s="12">
        <v>36.1</v>
      </c>
      <c r="G7" s="12">
        <v>220.2</v>
      </c>
      <c r="H7" s="48">
        <v>175</v>
      </c>
    </row>
    <row r="8" spans="1:8" x14ac:dyDescent="0.2">
      <c r="A8" s="102"/>
      <c r="B8" s="14" t="s">
        <v>26</v>
      </c>
      <c r="C8" s="56">
        <v>40</v>
      </c>
      <c r="D8" s="12">
        <v>2.6</v>
      </c>
      <c r="E8" s="12">
        <v>0.8</v>
      </c>
      <c r="F8" s="12">
        <v>18.399999999999999</v>
      </c>
      <c r="G8" s="12">
        <v>92</v>
      </c>
      <c r="H8" s="48" t="s">
        <v>69</v>
      </c>
    </row>
    <row r="9" spans="1:8" x14ac:dyDescent="0.2">
      <c r="A9" s="102"/>
      <c r="B9" s="14" t="s">
        <v>27</v>
      </c>
      <c r="C9" s="56">
        <v>10</v>
      </c>
      <c r="D9" s="12">
        <v>2.2999999999999998</v>
      </c>
      <c r="E9" s="12">
        <v>2.95</v>
      </c>
      <c r="F9" s="12">
        <v>0</v>
      </c>
      <c r="G9" s="12">
        <v>47</v>
      </c>
      <c r="H9" s="48">
        <v>15</v>
      </c>
    </row>
    <row r="10" spans="1:8" x14ac:dyDescent="0.2">
      <c r="A10" s="102"/>
      <c r="B10" s="14" t="s">
        <v>28</v>
      </c>
      <c r="C10" s="56">
        <v>10</v>
      </c>
      <c r="D10" s="12">
        <v>0.1</v>
      </c>
      <c r="E10" s="12">
        <v>7.2</v>
      </c>
      <c r="F10" s="12">
        <v>0.13</v>
      </c>
      <c r="G10" s="12">
        <v>65.72</v>
      </c>
      <c r="H10" s="48">
        <v>14</v>
      </c>
    </row>
    <row r="11" spans="1:8" x14ac:dyDescent="0.2">
      <c r="A11" s="102"/>
      <c r="B11" s="14" t="s">
        <v>7</v>
      </c>
      <c r="C11" s="56">
        <v>200</v>
      </c>
      <c r="D11" s="12">
        <v>0.2</v>
      </c>
      <c r="E11" s="12">
        <v>0.1</v>
      </c>
      <c r="F11" s="12">
        <v>15</v>
      </c>
      <c r="G11" s="12">
        <v>60</v>
      </c>
      <c r="H11" s="48">
        <v>376</v>
      </c>
    </row>
    <row r="12" spans="1:8" x14ac:dyDescent="0.2">
      <c r="A12" s="102"/>
      <c r="B12" s="14" t="s">
        <v>6</v>
      </c>
      <c r="C12" s="56">
        <v>100</v>
      </c>
      <c r="D12" s="12">
        <v>1.4</v>
      </c>
      <c r="E12" s="12">
        <v>0.3</v>
      </c>
      <c r="F12" s="12">
        <v>16</v>
      </c>
      <c r="G12" s="12">
        <v>72.3</v>
      </c>
      <c r="H12" s="48" t="s">
        <v>69</v>
      </c>
    </row>
    <row r="13" spans="1:8" s="4" customFormat="1" x14ac:dyDescent="0.2">
      <c r="A13" s="79" t="s">
        <v>8</v>
      </c>
      <c r="B13" s="103"/>
      <c r="C13" s="57">
        <f>SUM(C7:C12)</f>
        <v>560</v>
      </c>
      <c r="D13" s="66">
        <f>SUM(D7:D12)</f>
        <v>12.399999999999999</v>
      </c>
      <c r="E13" s="66">
        <f>SUM(E7:E12)</f>
        <v>18.250000000000004</v>
      </c>
      <c r="F13" s="66">
        <f>SUM(F7:F12)</f>
        <v>85.63</v>
      </c>
      <c r="G13" s="66">
        <f>SUM(G7:G12)</f>
        <v>557.21999999999991</v>
      </c>
      <c r="H13" s="49"/>
    </row>
    <row r="14" spans="1:8" s="4" customFormat="1" x14ac:dyDescent="0.2">
      <c r="A14" s="108" t="s">
        <v>9</v>
      </c>
      <c r="B14" s="104" t="s">
        <v>123</v>
      </c>
      <c r="C14" s="105">
        <v>60</v>
      </c>
      <c r="D14" s="105">
        <v>0.59</v>
      </c>
      <c r="E14" s="105">
        <v>2.52</v>
      </c>
      <c r="F14" s="105">
        <v>3.76</v>
      </c>
      <c r="G14" s="105">
        <v>40.65</v>
      </c>
      <c r="H14" s="105" t="s">
        <v>69</v>
      </c>
    </row>
    <row r="15" spans="1:8" x14ac:dyDescent="0.2">
      <c r="A15" s="109"/>
      <c r="B15" s="14" t="s">
        <v>10</v>
      </c>
      <c r="C15" s="56">
        <v>200</v>
      </c>
      <c r="D15" s="12">
        <v>5.88</v>
      </c>
      <c r="E15" s="12">
        <v>5</v>
      </c>
      <c r="F15" s="12">
        <v>14.13</v>
      </c>
      <c r="G15" s="12">
        <v>125</v>
      </c>
      <c r="H15" s="48">
        <v>82</v>
      </c>
    </row>
    <row r="16" spans="1:8" x14ac:dyDescent="0.2">
      <c r="A16" s="109"/>
      <c r="B16" s="14" t="s">
        <v>102</v>
      </c>
      <c r="C16" s="28">
        <v>90</v>
      </c>
      <c r="D16" s="12">
        <v>10.15</v>
      </c>
      <c r="E16" s="12">
        <v>7</v>
      </c>
      <c r="F16" s="12">
        <v>3.37</v>
      </c>
      <c r="G16" s="12">
        <v>137.22</v>
      </c>
      <c r="H16" s="48" t="s">
        <v>106</v>
      </c>
    </row>
    <row r="17" spans="1:8" x14ac:dyDescent="0.2">
      <c r="A17" s="109"/>
      <c r="B17" s="14" t="s">
        <v>11</v>
      </c>
      <c r="C17" s="56">
        <v>150</v>
      </c>
      <c r="D17" s="12">
        <v>5.5</v>
      </c>
      <c r="E17" s="12">
        <v>4.8</v>
      </c>
      <c r="F17" s="12">
        <v>38.299999999999997</v>
      </c>
      <c r="G17" s="12">
        <v>191</v>
      </c>
      <c r="H17" s="48">
        <v>334</v>
      </c>
    </row>
    <row r="18" spans="1:8" x14ac:dyDescent="0.2">
      <c r="A18" s="109"/>
      <c r="B18" s="14" t="s">
        <v>12</v>
      </c>
      <c r="C18" s="56">
        <v>200</v>
      </c>
      <c r="D18" s="12">
        <v>0.6</v>
      </c>
      <c r="E18" s="12">
        <v>0.1</v>
      </c>
      <c r="F18" s="12">
        <v>31.7</v>
      </c>
      <c r="G18" s="12">
        <v>131</v>
      </c>
      <c r="H18" s="48">
        <v>349</v>
      </c>
    </row>
    <row r="19" spans="1:8" x14ac:dyDescent="0.2">
      <c r="A19" s="109"/>
      <c r="B19" s="14" t="s">
        <v>14</v>
      </c>
      <c r="C19" s="56">
        <v>30</v>
      </c>
      <c r="D19" s="12">
        <v>3.2</v>
      </c>
      <c r="E19" s="12">
        <v>1.4</v>
      </c>
      <c r="F19" s="12">
        <v>13.1</v>
      </c>
      <c r="G19" s="12">
        <v>82.2</v>
      </c>
      <c r="H19" s="48" t="s">
        <v>69</v>
      </c>
    </row>
    <row r="20" spans="1:8" x14ac:dyDescent="0.2">
      <c r="A20" s="110"/>
      <c r="B20" s="14" t="s">
        <v>13</v>
      </c>
      <c r="C20" s="56">
        <v>30</v>
      </c>
      <c r="D20" s="12">
        <v>2.4</v>
      </c>
      <c r="E20" s="12">
        <v>0.5</v>
      </c>
      <c r="F20" s="12">
        <v>12</v>
      </c>
      <c r="G20" s="12">
        <v>66</v>
      </c>
      <c r="H20" s="48" t="s">
        <v>69</v>
      </c>
    </row>
    <row r="21" spans="1:8" s="4" customFormat="1" x14ac:dyDescent="0.2">
      <c r="A21" s="80" t="s">
        <v>15</v>
      </c>
      <c r="B21" s="81"/>
      <c r="C21" s="57">
        <f>SUM(C14:C20)</f>
        <v>760</v>
      </c>
      <c r="D21" s="57">
        <f t="shared" ref="D21:G21" si="0">SUM(D14:D20)</f>
        <v>28.32</v>
      </c>
      <c r="E21" s="57">
        <f t="shared" si="0"/>
        <v>21.32</v>
      </c>
      <c r="F21" s="57">
        <f t="shared" si="0"/>
        <v>116.36</v>
      </c>
      <c r="G21" s="57">
        <f t="shared" si="0"/>
        <v>773.07</v>
      </c>
      <c r="H21" s="49"/>
    </row>
    <row r="22" spans="1:8" x14ac:dyDescent="0.2">
      <c r="A22" s="79" t="s">
        <v>16</v>
      </c>
      <c r="B22" s="14" t="s">
        <v>24</v>
      </c>
      <c r="C22" s="56">
        <v>200</v>
      </c>
      <c r="D22" s="12">
        <v>5.4</v>
      </c>
      <c r="E22" s="12">
        <v>5</v>
      </c>
      <c r="F22" s="12">
        <v>21.6</v>
      </c>
      <c r="G22" s="12">
        <v>158</v>
      </c>
      <c r="H22" s="48" t="s">
        <v>69</v>
      </c>
    </row>
    <row r="23" spans="1:8" x14ac:dyDescent="0.2">
      <c r="A23" s="79"/>
      <c r="B23" s="14" t="s">
        <v>17</v>
      </c>
      <c r="C23" s="58">
        <v>100</v>
      </c>
      <c r="D23" s="12">
        <v>4.5999999999999996</v>
      </c>
      <c r="E23" s="12">
        <v>4</v>
      </c>
      <c r="F23" s="12">
        <v>26.8</v>
      </c>
      <c r="G23" s="12">
        <v>162</v>
      </c>
      <c r="H23" s="48">
        <v>738</v>
      </c>
    </row>
    <row r="24" spans="1:8" s="4" customFormat="1" x14ac:dyDescent="0.2">
      <c r="A24" s="80" t="s">
        <v>18</v>
      </c>
      <c r="B24" s="81"/>
      <c r="C24" s="57">
        <f>SUM(C22:C23)</f>
        <v>300</v>
      </c>
      <c r="D24" s="13">
        <f>SUM(D22:D23)</f>
        <v>10</v>
      </c>
      <c r="E24" s="13">
        <f t="shared" ref="E24:G24" si="1">SUM(E22:E23)</f>
        <v>9</v>
      </c>
      <c r="F24" s="13">
        <f t="shared" si="1"/>
        <v>48.400000000000006</v>
      </c>
      <c r="G24" s="13">
        <f t="shared" si="1"/>
        <v>320</v>
      </c>
      <c r="H24" s="49"/>
    </row>
    <row r="25" spans="1:8" s="4" customFormat="1" ht="13.5" thickBot="1" x14ac:dyDescent="0.25">
      <c r="A25" s="74" t="s">
        <v>19</v>
      </c>
      <c r="B25" s="75"/>
      <c r="C25" s="46">
        <f>C24+C21+C13</f>
        <v>1620</v>
      </c>
      <c r="D25" s="15">
        <f>D24+D21+D13</f>
        <v>50.72</v>
      </c>
      <c r="E25" s="15">
        <f>E24+E21+E13</f>
        <v>48.570000000000007</v>
      </c>
      <c r="F25" s="15">
        <f>F24+F21+F13</f>
        <v>250.39</v>
      </c>
      <c r="G25" s="15">
        <f>G24+G21+G13</f>
        <v>1650.29</v>
      </c>
      <c r="H25" s="50"/>
    </row>
    <row r="26" spans="1:8" s="4" customFormat="1" x14ac:dyDescent="0.2">
      <c r="A26" s="85" t="s">
        <v>20</v>
      </c>
      <c r="B26" s="86"/>
      <c r="C26" s="86"/>
      <c r="D26" s="86"/>
      <c r="E26" s="86"/>
      <c r="F26" s="86"/>
      <c r="G26" s="86"/>
      <c r="H26" s="87"/>
    </row>
    <row r="27" spans="1:8" x14ac:dyDescent="0.2">
      <c r="A27" s="84" t="s">
        <v>5</v>
      </c>
      <c r="B27" s="14" t="s">
        <v>100</v>
      </c>
      <c r="C27" s="56">
        <v>200</v>
      </c>
      <c r="D27" s="12">
        <v>26.6</v>
      </c>
      <c r="E27" s="12">
        <v>13.6</v>
      </c>
      <c r="F27" s="12">
        <v>24.2</v>
      </c>
      <c r="G27" s="12">
        <v>332</v>
      </c>
      <c r="H27" s="48">
        <v>224</v>
      </c>
    </row>
    <row r="28" spans="1:8" x14ac:dyDescent="0.2">
      <c r="A28" s="82"/>
      <c r="B28" s="14" t="s">
        <v>6</v>
      </c>
      <c r="C28" s="56">
        <v>100</v>
      </c>
      <c r="D28" s="12">
        <v>1.4</v>
      </c>
      <c r="E28" s="12">
        <v>0.3</v>
      </c>
      <c r="F28" s="12">
        <v>16</v>
      </c>
      <c r="G28" s="12">
        <v>72.3</v>
      </c>
      <c r="H28" s="48" t="s">
        <v>69</v>
      </c>
    </row>
    <row r="29" spans="1:8" x14ac:dyDescent="0.2">
      <c r="A29" s="82"/>
      <c r="B29" s="14" t="s">
        <v>26</v>
      </c>
      <c r="C29" s="56">
        <v>40</v>
      </c>
      <c r="D29" s="12">
        <v>2.6</v>
      </c>
      <c r="E29" s="12">
        <v>0.8</v>
      </c>
      <c r="F29" s="12">
        <v>18.399999999999999</v>
      </c>
      <c r="G29" s="12">
        <v>92</v>
      </c>
      <c r="H29" s="48" t="s">
        <v>69</v>
      </c>
    </row>
    <row r="30" spans="1:8" x14ac:dyDescent="0.2">
      <c r="A30" s="82"/>
      <c r="B30" s="14" t="s">
        <v>21</v>
      </c>
      <c r="C30" s="56">
        <v>200</v>
      </c>
      <c r="D30" s="12">
        <v>0.2</v>
      </c>
      <c r="E30" s="12"/>
      <c r="F30" s="12">
        <v>10.199999999999999</v>
      </c>
      <c r="G30" s="12">
        <v>41</v>
      </c>
      <c r="H30" s="48">
        <v>377</v>
      </c>
    </row>
    <row r="31" spans="1:8" s="4" customFormat="1" x14ac:dyDescent="0.2">
      <c r="A31" s="80" t="s">
        <v>8</v>
      </c>
      <c r="B31" s="81"/>
      <c r="C31" s="57">
        <f>SUM(C27:C30)</f>
        <v>540</v>
      </c>
      <c r="D31" s="66">
        <f>SUM(D27:D30)</f>
        <v>30.8</v>
      </c>
      <c r="E31" s="66">
        <f>SUM(E27:E30)</f>
        <v>14.700000000000001</v>
      </c>
      <c r="F31" s="66">
        <f>SUM(F27:F30)</f>
        <v>68.8</v>
      </c>
      <c r="G31" s="66">
        <f>SUM(G27:G30)</f>
        <v>537.29999999999995</v>
      </c>
      <c r="H31" s="67"/>
    </row>
    <row r="32" spans="1:8" s="4" customFormat="1" x14ac:dyDescent="0.2">
      <c r="A32" s="108" t="s">
        <v>9</v>
      </c>
      <c r="B32" s="14" t="s">
        <v>107</v>
      </c>
      <c r="C32" s="56">
        <v>60</v>
      </c>
      <c r="D32" s="12">
        <v>0.9</v>
      </c>
      <c r="E32" s="12">
        <v>0.1</v>
      </c>
      <c r="F32" s="12">
        <v>5.2</v>
      </c>
      <c r="G32" s="12">
        <v>25.2</v>
      </c>
      <c r="H32" s="48">
        <v>54</v>
      </c>
    </row>
    <row r="33" spans="1:8" x14ac:dyDescent="0.2">
      <c r="A33" s="109"/>
      <c r="B33" s="14" t="s">
        <v>88</v>
      </c>
      <c r="C33" s="56">
        <v>200</v>
      </c>
      <c r="D33" s="12">
        <v>5.4</v>
      </c>
      <c r="E33" s="12">
        <v>9.4</v>
      </c>
      <c r="F33" s="12">
        <v>7.8</v>
      </c>
      <c r="G33" s="12">
        <v>124</v>
      </c>
      <c r="H33" s="48">
        <v>96</v>
      </c>
    </row>
    <row r="34" spans="1:8" x14ac:dyDescent="0.2">
      <c r="A34" s="109"/>
      <c r="B34" s="14" t="s">
        <v>105</v>
      </c>
      <c r="C34" s="56">
        <v>90</v>
      </c>
      <c r="D34" s="12">
        <v>9.41</v>
      </c>
      <c r="E34" s="12">
        <v>4.1399999999999997</v>
      </c>
      <c r="F34" s="12">
        <v>10.83</v>
      </c>
      <c r="G34" s="12">
        <v>118.05</v>
      </c>
      <c r="H34" s="48" t="s">
        <v>122</v>
      </c>
    </row>
    <row r="35" spans="1:8" x14ac:dyDescent="0.2">
      <c r="A35" s="109"/>
      <c r="B35" s="14" t="s">
        <v>30</v>
      </c>
      <c r="C35" s="56">
        <v>150</v>
      </c>
      <c r="D35" s="12">
        <v>5.4</v>
      </c>
      <c r="E35" s="12">
        <v>9.1999999999999993</v>
      </c>
      <c r="F35" s="12">
        <v>26.4</v>
      </c>
      <c r="G35" s="12">
        <v>210</v>
      </c>
      <c r="H35" s="48">
        <v>128</v>
      </c>
    </row>
    <row r="36" spans="1:8" x14ac:dyDescent="0.2">
      <c r="A36" s="109"/>
      <c r="B36" s="14" t="s">
        <v>23</v>
      </c>
      <c r="C36" s="56">
        <v>200</v>
      </c>
      <c r="D36" s="12">
        <v>1.92</v>
      </c>
      <c r="E36" s="12">
        <v>0.12</v>
      </c>
      <c r="F36" s="12">
        <v>25.86</v>
      </c>
      <c r="G36" s="12">
        <v>151</v>
      </c>
      <c r="H36" s="48">
        <v>551</v>
      </c>
    </row>
    <row r="37" spans="1:8" x14ac:dyDescent="0.2">
      <c r="A37" s="109"/>
      <c r="B37" s="14" t="s">
        <v>14</v>
      </c>
      <c r="C37" s="56">
        <v>30</v>
      </c>
      <c r="D37" s="12">
        <v>3.2</v>
      </c>
      <c r="E37" s="12">
        <v>1.4</v>
      </c>
      <c r="F37" s="12">
        <v>13.1</v>
      </c>
      <c r="G37" s="12">
        <v>82.2</v>
      </c>
      <c r="H37" s="48" t="s">
        <v>69</v>
      </c>
    </row>
    <row r="38" spans="1:8" x14ac:dyDescent="0.2">
      <c r="A38" s="110"/>
      <c r="B38" s="14" t="s">
        <v>13</v>
      </c>
      <c r="C38" s="56">
        <v>30</v>
      </c>
      <c r="D38" s="12">
        <v>2.4</v>
      </c>
      <c r="E38" s="12">
        <v>0.5</v>
      </c>
      <c r="F38" s="12">
        <v>12</v>
      </c>
      <c r="G38" s="12">
        <v>66</v>
      </c>
      <c r="H38" s="48" t="s">
        <v>69</v>
      </c>
    </row>
    <row r="39" spans="1:8" s="4" customFormat="1" x14ac:dyDescent="0.2">
      <c r="A39" s="80" t="s">
        <v>15</v>
      </c>
      <c r="B39" s="81"/>
      <c r="C39" s="57">
        <f>SUM(C32:C38)</f>
        <v>760</v>
      </c>
      <c r="D39" s="57">
        <f t="shared" ref="D39:G39" si="2">SUM(D32:D38)</f>
        <v>28.63</v>
      </c>
      <c r="E39" s="57">
        <f t="shared" si="2"/>
        <v>24.86</v>
      </c>
      <c r="F39" s="57">
        <f t="shared" si="2"/>
        <v>101.19</v>
      </c>
      <c r="G39" s="57">
        <f t="shared" si="2"/>
        <v>776.45</v>
      </c>
      <c r="H39" s="49"/>
    </row>
    <row r="40" spans="1:8" x14ac:dyDescent="0.2">
      <c r="A40" s="79" t="s">
        <v>16</v>
      </c>
      <c r="B40" s="14" t="s">
        <v>24</v>
      </c>
      <c r="C40" s="56">
        <v>200</v>
      </c>
      <c r="D40" s="12">
        <v>5.4</v>
      </c>
      <c r="E40" s="12">
        <v>5</v>
      </c>
      <c r="F40" s="12">
        <v>21.6</v>
      </c>
      <c r="G40" s="12">
        <v>158</v>
      </c>
      <c r="H40" s="48" t="s">
        <v>69</v>
      </c>
    </row>
    <row r="41" spans="1:8" x14ac:dyDescent="0.2">
      <c r="A41" s="79"/>
      <c r="B41" s="14" t="s">
        <v>99</v>
      </c>
      <c r="C41" s="58">
        <v>100</v>
      </c>
      <c r="D41" s="12">
        <v>3.3</v>
      </c>
      <c r="E41" s="12">
        <v>7.3</v>
      </c>
      <c r="F41" s="12">
        <v>26.4</v>
      </c>
      <c r="G41" s="12">
        <v>179</v>
      </c>
      <c r="H41" s="48">
        <v>638</v>
      </c>
    </row>
    <row r="42" spans="1:8" s="4" customFormat="1" x14ac:dyDescent="0.2">
      <c r="A42" s="80" t="s">
        <v>18</v>
      </c>
      <c r="B42" s="81"/>
      <c r="C42" s="57">
        <f>SUM(C40:C41)</f>
        <v>300</v>
      </c>
      <c r="D42" s="13">
        <f>SUM(D40:D41)</f>
        <v>8.6999999999999993</v>
      </c>
      <c r="E42" s="13">
        <f t="shared" ref="E42:G42" si="3">SUM(E40:E41)</f>
        <v>12.3</v>
      </c>
      <c r="F42" s="13">
        <f t="shared" si="3"/>
        <v>48</v>
      </c>
      <c r="G42" s="13">
        <f t="shared" si="3"/>
        <v>337</v>
      </c>
      <c r="H42" s="49"/>
    </row>
    <row r="43" spans="1:8" s="4" customFormat="1" ht="13.5" thickBot="1" x14ac:dyDescent="0.25">
      <c r="A43" s="74" t="s">
        <v>19</v>
      </c>
      <c r="B43" s="75"/>
      <c r="C43" s="46">
        <f>C31+C39+C42</f>
        <v>1600</v>
      </c>
      <c r="D43" s="15">
        <f>D42+D39+D31</f>
        <v>68.13</v>
      </c>
      <c r="E43" s="15">
        <f>E42+E39+E31</f>
        <v>51.86</v>
      </c>
      <c r="F43" s="15">
        <f>F42+F39+F31</f>
        <v>217.99</v>
      </c>
      <c r="G43" s="15">
        <f>G42+G39+G31</f>
        <v>1650.75</v>
      </c>
      <c r="H43" s="50"/>
    </row>
    <row r="44" spans="1:8" s="4" customFormat="1" x14ac:dyDescent="0.2">
      <c r="A44" s="71" t="s">
        <v>25</v>
      </c>
      <c r="B44" s="72"/>
      <c r="C44" s="72"/>
      <c r="D44" s="72"/>
      <c r="E44" s="72"/>
      <c r="F44" s="72"/>
      <c r="G44" s="72"/>
      <c r="H44" s="73"/>
    </row>
    <row r="45" spans="1:8" x14ac:dyDescent="0.2">
      <c r="A45" s="84" t="s">
        <v>5</v>
      </c>
      <c r="B45" s="14" t="s">
        <v>82</v>
      </c>
      <c r="C45" s="56">
        <v>200</v>
      </c>
      <c r="D45" s="12">
        <v>7.82</v>
      </c>
      <c r="E45" s="12">
        <v>7.04</v>
      </c>
      <c r="F45" s="12">
        <v>40.6</v>
      </c>
      <c r="G45" s="12">
        <v>257.32</v>
      </c>
      <c r="H45" s="48">
        <v>181</v>
      </c>
    </row>
    <row r="46" spans="1:8" x14ac:dyDescent="0.2">
      <c r="A46" s="82"/>
      <c r="B46" s="14" t="s">
        <v>28</v>
      </c>
      <c r="C46" s="56">
        <v>10</v>
      </c>
      <c r="D46" s="12">
        <v>0.1</v>
      </c>
      <c r="E46" s="12">
        <v>7.2</v>
      </c>
      <c r="F46" s="12">
        <v>0.13</v>
      </c>
      <c r="G46" s="12">
        <v>65.72</v>
      </c>
      <c r="H46" s="48">
        <v>14</v>
      </c>
    </row>
    <row r="47" spans="1:8" x14ac:dyDescent="0.2">
      <c r="A47" s="82"/>
      <c r="B47" s="14" t="s">
        <v>27</v>
      </c>
      <c r="C47" s="56">
        <v>10</v>
      </c>
      <c r="D47" s="12">
        <v>2.2999999999999998</v>
      </c>
      <c r="E47" s="12">
        <v>2.95</v>
      </c>
      <c r="F47" s="12">
        <v>0</v>
      </c>
      <c r="G47" s="12">
        <v>47</v>
      </c>
      <c r="H47" s="48">
        <v>15</v>
      </c>
    </row>
    <row r="48" spans="1:8" x14ac:dyDescent="0.2">
      <c r="A48" s="82"/>
      <c r="B48" s="14" t="s">
        <v>26</v>
      </c>
      <c r="C48" s="56">
        <v>40</v>
      </c>
      <c r="D48" s="12">
        <v>2.6</v>
      </c>
      <c r="E48" s="12">
        <v>0.8</v>
      </c>
      <c r="F48" s="12">
        <v>18.399999999999999</v>
      </c>
      <c r="G48" s="12">
        <v>92</v>
      </c>
      <c r="H48" s="48" t="s">
        <v>69</v>
      </c>
    </row>
    <row r="49" spans="1:8" x14ac:dyDescent="0.2">
      <c r="A49" s="82"/>
      <c r="B49" s="14" t="s">
        <v>7</v>
      </c>
      <c r="C49" s="56">
        <v>200</v>
      </c>
      <c r="D49" s="12">
        <v>0.2</v>
      </c>
      <c r="E49" s="12">
        <v>0.1</v>
      </c>
      <c r="F49" s="12">
        <v>15</v>
      </c>
      <c r="G49" s="12">
        <v>60</v>
      </c>
      <c r="H49" s="48">
        <v>376</v>
      </c>
    </row>
    <row r="50" spans="1:8" x14ac:dyDescent="0.2">
      <c r="A50" s="82"/>
      <c r="B50" s="14" t="s">
        <v>6</v>
      </c>
      <c r="C50" s="56">
        <v>100</v>
      </c>
      <c r="D50" s="12">
        <v>1.4</v>
      </c>
      <c r="E50" s="12">
        <v>0.3</v>
      </c>
      <c r="F50" s="12">
        <v>16</v>
      </c>
      <c r="G50" s="12">
        <v>72.3</v>
      </c>
      <c r="H50" s="48" t="s">
        <v>69</v>
      </c>
    </row>
    <row r="51" spans="1:8" x14ac:dyDescent="0.2">
      <c r="A51" s="83"/>
      <c r="B51" s="14" t="s">
        <v>70</v>
      </c>
      <c r="C51" s="56">
        <v>40</v>
      </c>
      <c r="D51" s="12">
        <v>5.0999999999999996</v>
      </c>
      <c r="E51" s="12">
        <v>4.5999999999999996</v>
      </c>
      <c r="F51" s="12">
        <v>0.3</v>
      </c>
      <c r="G51" s="12">
        <v>63</v>
      </c>
      <c r="H51" s="48">
        <v>209</v>
      </c>
    </row>
    <row r="52" spans="1:8" s="4" customFormat="1" x14ac:dyDescent="0.2">
      <c r="A52" s="80" t="s">
        <v>8</v>
      </c>
      <c r="B52" s="81"/>
      <c r="C52" s="57">
        <f>SUM(C45:C51)</f>
        <v>600</v>
      </c>
      <c r="D52" s="66">
        <f>SUM(D45:D51)</f>
        <v>19.519999999999996</v>
      </c>
      <c r="E52" s="66">
        <f>SUM(E45:E51)</f>
        <v>22.990000000000002</v>
      </c>
      <c r="F52" s="66">
        <f>SUM(F45:F51)</f>
        <v>90.429999999999993</v>
      </c>
      <c r="G52" s="66">
        <f>SUM(G45:G51)</f>
        <v>657.33999999999992</v>
      </c>
      <c r="H52" s="49"/>
    </row>
    <row r="53" spans="1:8" s="4" customFormat="1" x14ac:dyDescent="0.2">
      <c r="A53" s="108" t="s">
        <v>9</v>
      </c>
      <c r="B53" s="14" t="s">
        <v>84</v>
      </c>
      <c r="C53" s="56">
        <v>60</v>
      </c>
      <c r="D53" s="12">
        <v>1.8</v>
      </c>
      <c r="E53" s="12">
        <v>3.72</v>
      </c>
      <c r="F53" s="12">
        <v>3.72</v>
      </c>
      <c r="G53" s="12">
        <v>55.2</v>
      </c>
      <c r="H53" s="48">
        <v>75</v>
      </c>
    </row>
    <row r="54" spans="1:8" x14ac:dyDescent="0.2">
      <c r="A54" s="109"/>
      <c r="B54" s="14" t="s">
        <v>29</v>
      </c>
      <c r="C54" s="56">
        <v>200</v>
      </c>
      <c r="D54" s="12">
        <v>3.1</v>
      </c>
      <c r="E54" s="12">
        <v>5.6</v>
      </c>
      <c r="F54" s="12">
        <v>8</v>
      </c>
      <c r="G54" s="12">
        <v>96</v>
      </c>
      <c r="H54" s="48">
        <v>88</v>
      </c>
    </row>
    <row r="55" spans="1:8" ht="18.75" customHeight="1" x14ac:dyDescent="0.2">
      <c r="A55" s="109"/>
      <c r="B55" s="14" t="s">
        <v>92</v>
      </c>
      <c r="C55" s="56">
        <v>90</v>
      </c>
      <c r="D55" s="12">
        <v>8.3000000000000007</v>
      </c>
      <c r="E55" s="12">
        <v>3.07</v>
      </c>
      <c r="F55" s="12">
        <v>6.44</v>
      </c>
      <c r="G55" s="12">
        <v>114.49</v>
      </c>
      <c r="H55" s="48">
        <v>411</v>
      </c>
    </row>
    <row r="56" spans="1:8" x14ac:dyDescent="0.2">
      <c r="A56" s="109"/>
      <c r="B56" s="14" t="s">
        <v>22</v>
      </c>
      <c r="C56" s="56">
        <v>150</v>
      </c>
      <c r="D56" s="12">
        <v>8.1999999999999993</v>
      </c>
      <c r="E56" s="12">
        <v>6.3</v>
      </c>
      <c r="F56" s="12">
        <v>38.700000000000003</v>
      </c>
      <c r="G56" s="12">
        <v>245</v>
      </c>
      <c r="H56" s="48">
        <v>171</v>
      </c>
    </row>
    <row r="57" spans="1:8" x14ac:dyDescent="0.2">
      <c r="A57" s="109"/>
      <c r="B57" s="14" t="s">
        <v>31</v>
      </c>
      <c r="C57" s="56">
        <v>200</v>
      </c>
      <c r="D57" s="12">
        <v>0.7</v>
      </c>
      <c r="E57" s="12">
        <v>0.3</v>
      </c>
      <c r="F57" s="12">
        <v>24.4</v>
      </c>
      <c r="G57" s="12">
        <v>103</v>
      </c>
      <c r="H57" s="48">
        <v>388</v>
      </c>
    </row>
    <row r="58" spans="1:8" x14ac:dyDescent="0.2">
      <c r="A58" s="109"/>
      <c r="B58" s="14" t="s">
        <v>14</v>
      </c>
      <c r="C58" s="56">
        <v>30</v>
      </c>
      <c r="D58" s="12">
        <v>3.2</v>
      </c>
      <c r="E58" s="12">
        <v>1.4</v>
      </c>
      <c r="F58" s="12">
        <v>13.1</v>
      </c>
      <c r="G58" s="12">
        <v>82.2</v>
      </c>
      <c r="H58" s="48" t="s">
        <v>69</v>
      </c>
    </row>
    <row r="59" spans="1:8" x14ac:dyDescent="0.2">
      <c r="A59" s="110"/>
      <c r="B59" s="14" t="s">
        <v>13</v>
      </c>
      <c r="C59" s="56">
        <v>30</v>
      </c>
      <c r="D59" s="12">
        <v>2.4</v>
      </c>
      <c r="E59" s="12">
        <v>0.5</v>
      </c>
      <c r="F59" s="12">
        <v>12</v>
      </c>
      <c r="G59" s="12">
        <v>66</v>
      </c>
      <c r="H59" s="48" t="s">
        <v>69</v>
      </c>
    </row>
    <row r="60" spans="1:8" s="4" customFormat="1" x14ac:dyDescent="0.2">
      <c r="A60" s="80" t="s">
        <v>15</v>
      </c>
      <c r="B60" s="81"/>
      <c r="C60" s="57">
        <f>SUM(C53:C59)</f>
        <v>760</v>
      </c>
      <c r="D60" s="57">
        <f t="shared" ref="D60:G60" si="4">SUM(D53:D59)</f>
        <v>27.699999999999996</v>
      </c>
      <c r="E60" s="57">
        <f t="shared" si="4"/>
        <v>20.89</v>
      </c>
      <c r="F60" s="57">
        <f t="shared" si="4"/>
        <v>106.35999999999999</v>
      </c>
      <c r="G60" s="57">
        <f t="shared" si="4"/>
        <v>761.8900000000001</v>
      </c>
      <c r="H60" s="49"/>
    </row>
    <row r="61" spans="1:8" x14ac:dyDescent="0.2">
      <c r="A61" s="79" t="s">
        <v>16</v>
      </c>
      <c r="B61" s="14" t="s">
        <v>37</v>
      </c>
      <c r="C61" s="56">
        <v>200</v>
      </c>
      <c r="D61" s="12">
        <v>1.4</v>
      </c>
      <c r="E61" s="12">
        <v>0.2</v>
      </c>
      <c r="F61" s="12">
        <v>26.4</v>
      </c>
      <c r="G61" s="12">
        <v>120</v>
      </c>
      <c r="H61" s="48">
        <v>592</v>
      </c>
    </row>
    <row r="62" spans="1:8" x14ac:dyDescent="0.2">
      <c r="A62" s="79"/>
      <c r="B62" s="14" t="s">
        <v>33</v>
      </c>
      <c r="C62" s="56">
        <v>100</v>
      </c>
      <c r="D62" s="17">
        <v>4.3</v>
      </c>
      <c r="E62" s="17">
        <v>2.1</v>
      </c>
      <c r="F62" s="17">
        <v>44</v>
      </c>
      <c r="G62" s="17">
        <v>213</v>
      </c>
      <c r="H62" s="48">
        <v>741</v>
      </c>
    </row>
    <row r="63" spans="1:8" s="4" customFormat="1" x14ac:dyDescent="0.2">
      <c r="A63" s="80" t="s">
        <v>18</v>
      </c>
      <c r="B63" s="81"/>
      <c r="C63" s="57">
        <f>SUM(C61:C62)</f>
        <v>300</v>
      </c>
      <c r="D63" s="13">
        <f>SUM(D61:D62)</f>
        <v>5.6999999999999993</v>
      </c>
      <c r="E63" s="13">
        <f t="shared" ref="E63:G63" si="5">SUM(E61:E62)</f>
        <v>2.3000000000000003</v>
      </c>
      <c r="F63" s="13">
        <f t="shared" si="5"/>
        <v>70.400000000000006</v>
      </c>
      <c r="G63" s="13">
        <f t="shared" si="5"/>
        <v>333</v>
      </c>
      <c r="H63" s="48"/>
    </row>
    <row r="64" spans="1:8" s="4" customFormat="1" ht="13.5" thickBot="1" x14ac:dyDescent="0.25">
      <c r="A64" s="74" t="s">
        <v>19</v>
      </c>
      <c r="B64" s="75"/>
      <c r="C64" s="46">
        <f>C52+C60+C63</f>
        <v>1660</v>
      </c>
      <c r="D64" s="15">
        <f>D63+D60+D52</f>
        <v>52.919999999999987</v>
      </c>
      <c r="E64" s="15">
        <f>E63+E60+E52</f>
        <v>46.180000000000007</v>
      </c>
      <c r="F64" s="15">
        <f>F63+F60+F52</f>
        <v>267.19</v>
      </c>
      <c r="G64" s="15">
        <f>G63+G60+G52</f>
        <v>1752.23</v>
      </c>
      <c r="H64" s="50"/>
    </row>
    <row r="65" spans="1:8" s="4" customFormat="1" x14ac:dyDescent="0.2">
      <c r="A65" s="71" t="s">
        <v>34</v>
      </c>
      <c r="B65" s="72"/>
      <c r="C65" s="72"/>
      <c r="D65" s="72"/>
      <c r="E65" s="72"/>
      <c r="F65" s="72"/>
      <c r="G65" s="72"/>
      <c r="H65" s="73"/>
    </row>
    <row r="66" spans="1:8" x14ac:dyDescent="0.2">
      <c r="A66" s="84" t="s">
        <v>5</v>
      </c>
      <c r="B66" s="14" t="s">
        <v>93</v>
      </c>
      <c r="C66" s="56">
        <v>240</v>
      </c>
      <c r="D66" s="12">
        <v>17.899999999999999</v>
      </c>
      <c r="E66" s="12">
        <v>28.47</v>
      </c>
      <c r="F66" s="12">
        <v>47.26</v>
      </c>
      <c r="G66" s="12">
        <v>402</v>
      </c>
      <c r="H66" s="48">
        <v>440</v>
      </c>
    </row>
    <row r="67" spans="1:8" x14ac:dyDescent="0.2">
      <c r="A67" s="82"/>
      <c r="B67" s="14" t="s">
        <v>85</v>
      </c>
      <c r="C67" s="56">
        <v>30</v>
      </c>
      <c r="D67" s="12">
        <v>0.9</v>
      </c>
      <c r="E67" s="12">
        <v>0.06</v>
      </c>
      <c r="F67" s="12">
        <v>1.89</v>
      </c>
      <c r="G67" s="12">
        <v>20.7</v>
      </c>
      <c r="H67" s="48">
        <v>131</v>
      </c>
    </row>
    <row r="68" spans="1:8" x14ac:dyDescent="0.2">
      <c r="A68" s="82"/>
      <c r="B68" s="14" t="s">
        <v>14</v>
      </c>
      <c r="C68" s="56">
        <v>30</v>
      </c>
      <c r="D68" s="12">
        <v>3.2</v>
      </c>
      <c r="E68" s="12">
        <v>1.4</v>
      </c>
      <c r="F68" s="12">
        <v>13.1</v>
      </c>
      <c r="G68" s="12">
        <v>82.2</v>
      </c>
      <c r="H68" s="48" t="s">
        <v>69</v>
      </c>
    </row>
    <row r="69" spans="1:8" x14ac:dyDescent="0.2">
      <c r="A69" s="82"/>
      <c r="B69" s="14" t="s">
        <v>6</v>
      </c>
      <c r="C69" s="56">
        <v>100</v>
      </c>
      <c r="D69" s="12">
        <v>1.4</v>
      </c>
      <c r="E69" s="12">
        <v>0.3</v>
      </c>
      <c r="F69" s="12">
        <v>16</v>
      </c>
      <c r="G69" s="12">
        <v>72.3</v>
      </c>
      <c r="H69" s="48" t="s">
        <v>69</v>
      </c>
    </row>
    <row r="70" spans="1:8" x14ac:dyDescent="0.2">
      <c r="A70" s="82"/>
      <c r="B70" s="14" t="s">
        <v>21</v>
      </c>
      <c r="C70" s="56">
        <v>200</v>
      </c>
      <c r="D70" s="12">
        <v>0.2</v>
      </c>
      <c r="E70" s="12"/>
      <c r="F70" s="12">
        <v>10.199999999999999</v>
      </c>
      <c r="G70" s="12">
        <v>41</v>
      </c>
      <c r="H70" s="48">
        <v>377</v>
      </c>
    </row>
    <row r="71" spans="1:8" s="4" customFormat="1" x14ac:dyDescent="0.2">
      <c r="A71" s="80" t="s">
        <v>8</v>
      </c>
      <c r="B71" s="81"/>
      <c r="C71" s="57">
        <f>SUM(C66:C70)</f>
        <v>600</v>
      </c>
      <c r="D71" s="66">
        <f>SUM(D66:D70)</f>
        <v>23.599999999999994</v>
      </c>
      <c r="E71" s="66">
        <f>SUM(E66:E70)</f>
        <v>30.229999999999997</v>
      </c>
      <c r="F71" s="66">
        <f>SUM(F66:F70)</f>
        <v>88.45</v>
      </c>
      <c r="G71" s="66">
        <f>SUM(G66:G70)</f>
        <v>618.19999999999993</v>
      </c>
      <c r="H71" s="49"/>
    </row>
    <row r="72" spans="1:8" s="4" customFormat="1" x14ac:dyDescent="0.2">
      <c r="A72" s="108" t="s">
        <v>9</v>
      </c>
      <c r="B72" s="111" t="s">
        <v>125</v>
      </c>
      <c r="C72" s="105">
        <v>60</v>
      </c>
      <c r="D72" s="112">
        <v>0.95</v>
      </c>
      <c r="E72" s="112">
        <v>4.4400000000000004</v>
      </c>
      <c r="F72" s="112">
        <v>5.33</v>
      </c>
      <c r="G72" s="114">
        <v>65.86</v>
      </c>
      <c r="H72" s="113">
        <v>54</v>
      </c>
    </row>
    <row r="73" spans="1:8" x14ac:dyDescent="0.2">
      <c r="A73" s="109"/>
      <c r="B73" s="14" t="s">
        <v>35</v>
      </c>
      <c r="C73" s="28">
        <v>200</v>
      </c>
      <c r="D73" s="12">
        <v>3.12</v>
      </c>
      <c r="E73" s="12">
        <v>2.2400000000000002</v>
      </c>
      <c r="F73" s="12">
        <v>16</v>
      </c>
      <c r="G73" s="12">
        <v>96.8</v>
      </c>
      <c r="H73" s="48">
        <v>103</v>
      </c>
    </row>
    <row r="74" spans="1:8" x14ac:dyDescent="0.2">
      <c r="A74" s="109"/>
      <c r="B74" s="14" t="s">
        <v>96</v>
      </c>
      <c r="C74" s="56">
        <v>240</v>
      </c>
      <c r="D74" s="12">
        <v>6.9</v>
      </c>
      <c r="E74" s="12">
        <v>14.1</v>
      </c>
      <c r="F74" s="12">
        <v>17.899999999999999</v>
      </c>
      <c r="G74" s="12">
        <v>286</v>
      </c>
      <c r="H74" s="48">
        <v>259</v>
      </c>
    </row>
    <row r="75" spans="1:8" x14ac:dyDescent="0.2">
      <c r="A75" s="109"/>
      <c r="B75" s="14" t="s">
        <v>12</v>
      </c>
      <c r="C75" s="56">
        <v>200</v>
      </c>
      <c r="D75" s="12">
        <v>0.6</v>
      </c>
      <c r="E75" s="12">
        <v>0.1</v>
      </c>
      <c r="F75" s="12">
        <v>31.7</v>
      </c>
      <c r="G75" s="12">
        <v>131</v>
      </c>
      <c r="H75" s="48">
        <v>349</v>
      </c>
    </row>
    <row r="76" spans="1:8" x14ac:dyDescent="0.2">
      <c r="A76" s="109"/>
      <c r="B76" s="14" t="s">
        <v>14</v>
      </c>
      <c r="C76" s="56">
        <v>40</v>
      </c>
      <c r="D76" s="12">
        <v>4.2</v>
      </c>
      <c r="E76" s="12">
        <v>1.8</v>
      </c>
      <c r="F76" s="12">
        <v>17.5</v>
      </c>
      <c r="G76" s="12">
        <v>109.6</v>
      </c>
      <c r="H76" s="48" t="s">
        <v>69</v>
      </c>
    </row>
    <row r="77" spans="1:8" x14ac:dyDescent="0.2">
      <c r="A77" s="110"/>
      <c r="B77" s="14" t="s">
        <v>13</v>
      </c>
      <c r="C77" s="56">
        <v>40</v>
      </c>
      <c r="D77" s="12">
        <v>3.2</v>
      </c>
      <c r="E77" s="12">
        <v>0.6</v>
      </c>
      <c r="F77" s="12">
        <v>16</v>
      </c>
      <c r="G77" s="12">
        <v>88</v>
      </c>
      <c r="H77" s="48" t="s">
        <v>69</v>
      </c>
    </row>
    <row r="78" spans="1:8" s="4" customFormat="1" x14ac:dyDescent="0.2">
      <c r="A78" s="80" t="s">
        <v>15</v>
      </c>
      <c r="B78" s="81"/>
      <c r="C78" s="57">
        <f>SUM(C72:C77)</f>
        <v>780</v>
      </c>
      <c r="D78" s="57">
        <f t="shared" ref="D78:G78" si="6">SUM(D72:D77)</f>
        <v>18.97</v>
      </c>
      <c r="E78" s="57">
        <f t="shared" si="6"/>
        <v>23.280000000000005</v>
      </c>
      <c r="F78" s="57">
        <f t="shared" si="6"/>
        <v>104.42999999999999</v>
      </c>
      <c r="G78" s="57">
        <f t="shared" si="6"/>
        <v>777.26</v>
      </c>
      <c r="H78" s="49"/>
    </row>
    <row r="79" spans="1:8" x14ac:dyDescent="0.2">
      <c r="A79" s="79" t="s">
        <v>16</v>
      </c>
      <c r="B79" s="14" t="s">
        <v>24</v>
      </c>
      <c r="C79" s="56">
        <v>200</v>
      </c>
      <c r="D79" s="12">
        <v>5.4</v>
      </c>
      <c r="E79" s="12">
        <v>5</v>
      </c>
      <c r="F79" s="12">
        <v>21.6</v>
      </c>
      <c r="G79" s="12">
        <v>158</v>
      </c>
      <c r="H79" s="48" t="s">
        <v>69</v>
      </c>
    </row>
    <row r="80" spans="1:8" x14ac:dyDescent="0.2">
      <c r="A80" s="79"/>
      <c r="B80" s="14" t="s">
        <v>38</v>
      </c>
      <c r="C80" s="56">
        <v>100</v>
      </c>
      <c r="D80" s="12">
        <v>4</v>
      </c>
      <c r="E80" s="12">
        <v>2.2999999999999998</v>
      </c>
      <c r="F80" s="12">
        <v>48</v>
      </c>
      <c r="G80" s="12">
        <v>237</v>
      </c>
      <c r="H80" s="48">
        <v>622</v>
      </c>
    </row>
    <row r="81" spans="1:8" s="4" customFormat="1" x14ac:dyDescent="0.2">
      <c r="A81" s="80" t="s">
        <v>18</v>
      </c>
      <c r="B81" s="81"/>
      <c r="C81" s="57">
        <f>SUM(C79:C80)</f>
        <v>300</v>
      </c>
      <c r="D81" s="13">
        <f>SUM(D79:D80)</f>
        <v>9.4</v>
      </c>
      <c r="E81" s="13">
        <f t="shared" ref="E81:G81" si="7">SUM(E79:E80)</f>
        <v>7.3</v>
      </c>
      <c r="F81" s="13">
        <f t="shared" si="7"/>
        <v>69.599999999999994</v>
      </c>
      <c r="G81" s="13">
        <f t="shared" si="7"/>
        <v>395</v>
      </c>
      <c r="H81" s="49"/>
    </row>
    <row r="82" spans="1:8" s="4" customFormat="1" ht="13.5" thickBot="1" x14ac:dyDescent="0.25">
      <c r="A82" s="74" t="s">
        <v>19</v>
      </c>
      <c r="B82" s="75"/>
      <c r="C82" s="46">
        <f>C71+C78+C81</f>
        <v>1680</v>
      </c>
      <c r="D82" s="15">
        <f>D81+D78+D71</f>
        <v>51.969999999999992</v>
      </c>
      <c r="E82" s="15">
        <f>E81+E78+E71</f>
        <v>60.81</v>
      </c>
      <c r="F82" s="15">
        <f>F81+F78+F71</f>
        <v>262.47999999999996</v>
      </c>
      <c r="G82" s="15">
        <f>G81+G78+G71</f>
        <v>1790.46</v>
      </c>
      <c r="H82" s="50"/>
    </row>
    <row r="83" spans="1:8" s="4" customFormat="1" x14ac:dyDescent="0.2">
      <c r="A83" s="71" t="s">
        <v>39</v>
      </c>
      <c r="B83" s="72"/>
      <c r="C83" s="72"/>
      <c r="D83" s="72"/>
      <c r="E83" s="72"/>
      <c r="F83" s="72"/>
      <c r="G83" s="72"/>
      <c r="H83" s="73"/>
    </row>
    <row r="84" spans="1:8" x14ac:dyDescent="0.2">
      <c r="A84" s="79" t="s">
        <v>5</v>
      </c>
      <c r="B84" s="14" t="s">
        <v>107</v>
      </c>
      <c r="C84" s="56">
        <v>30</v>
      </c>
      <c r="D84" s="12">
        <v>0.45</v>
      </c>
      <c r="E84" s="12">
        <v>0.05</v>
      </c>
      <c r="F84" s="12">
        <v>2.6</v>
      </c>
      <c r="G84" s="12">
        <v>12.6</v>
      </c>
      <c r="H84" s="48">
        <v>54</v>
      </c>
    </row>
    <row r="85" spans="1:8" x14ac:dyDescent="0.2">
      <c r="A85" s="79"/>
      <c r="B85" s="14" t="s">
        <v>11</v>
      </c>
      <c r="C85" s="56">
        <v>150</v>
      </c>
      <c r="D85" s="12">
        <v>5.5</v>
      </c>
      <c r="E85" s="12">
        <v>4.8</v>
      </c>
      <c r="F85" s="12">
        <v>38.299999999999997</v>
      </c>
      <c r="G85" s="12">
        <v>191</v>
      </c>
      <c r="H85" s="48">
        <v>334</v>
      </c>
    </row>
    <row r="86" spans="1:8" x14ac:dyDescent="0.2">
      <c r="A86" s="79"/>
      <c r="B86" s="14" t="s">
        <v>94</v>
      </c>
      <c r="C86" s="56">
        <v>90</v>
      </c>
      <c r="D86" s="12">
        <v>8.65</v>
      </c>
      <c r="E86" s="12">
        <v>10.08</v>
      </c>
      <c r="F86" s="12">
        <v>12.73</v>
      </c>
      <c r="G86" s="12">
        <v>183.69</v>
      </c>
      <c r="H86" s="48" t="s">
        <v>80</v>
      </c>
    </row>
    <row r="87" spans="1:8" x14ac:dyDescent="0.2">
      <c r="A87" s="79"/>
      <c r="B87" s="14" t="s">
        <v>14</v>
      </c>
      <c r="C87" s="56">
        <v>30</v>
      </c>
      <c r="D87" s="12">
        <v>3.2</v>
      </c>
      <c r="E87" s="12">
        <v>1.4</v>
      </c>
      <c r="F87" s="12">
        <v>13.1</v>
      </c>
      <c r="G87" s="12">
        <v>82.2</v>
      </c>
      <c r="H87" s="48" t="s">
        <v>69</v>
      </c>
    </row>
    <row r="88" spans="1:8" x14ac:dyDescent="0.2">
      <c r="A88" s="79"/>
      <c r="B88" s="14" t="s">
        <v>6</v>
      </c>
      <c r="C88" s="56">
        <v>100</v>
      </c>
      <c r="D88" s="12">
        <v>1.4</v>
      </c>
      <c r="E88" s="12">
        <v>0.3</v>
      </c>
      <c r="F88" s="12">
        <v>16</v>
      </c>
      <c r="G88" s="12">
        <v>72.3</v>
      </c>
      <c r="H88" s="48" t="s">
        <v>69</v>
      </c>
    </row>
    <row r="89" spans="1:8" x14ac:dyDescent="0.2">
      <c r="A89" s="79"/>
      <c r="B89" s="14" t="s">
        <v>7</v>
      </c>
      <c r="C89" s="56">
        <v>200</v>
      </c>
      <c r="D89" s="12">
        <v>0.2</v>
      </c>
      <c r="E89" s="12">
        <v>0.1</v>
      </c>
      <c r="F89" s="12">
        <v>15</v>
      </c>
      <c r="G89" s="12">
        <v>60</v>
      </c>
      <c r="H89" s="48">
        <v>376</v>
      </c>
    </row>
    <row r="90" spans="1:8" s="4" customFormat="1" x14ac:dyDescent="0.2">
      <c r="A90" s="80" t="s">
        <v>8</v>
      </c>
      <c r="B90" s="81"/>
      <c r="C90" s="57">
        <f>SUM(C84:C89)</f>
        <v>600</v>
      </c>
      <c r="D90" s="13">
        <f>SUM(D84:D89)</f>
        <v>19.399999999999999</v>
      </c>
      <c r="E90" s="13">
        <f>SUM(E84:E89)</f>
        <v>16.73</v>
      </c>
      <c r="F90" s="13">
        <f>SUM(F84:F89)</f>
        <v>97.72999999999999</v>
      </c>
      <c r="G90" s="13">
        <f>SUM(G84:G89)</f>
        <v>601.79</v>
      </c>
      <c r="H90" s="49"/>
    </row>
    <row r="91" spans="1:8" s="4" customFormat="1" x14ac:dyDescent="0.2">
      <c r="A91" s="108" t="s">
        <v>9</v>
      </c>
      <c r="B91" s="104" t="s">
        <v>124</v>
      </c>
      <c r="C91" s="105">
        <v>60</v>
      </c>
      <c r="D91" s="105">
        <v>0.48</v>
      </c>
      <c r="E91" s="105">
        <v>0.1</v>
      </c>
      <c r="F91" s="105">
        <v>1.02</v>
      </c>
      <c r="G91" s="105">
        <v>7.8</v>
      </c>
      <c r="H91" s="16" t="s">
        <v>69</v>
      </c>
    </row>
    <row r="92" spans="1:8" x14ac:dyDescent="0.2">
      <c r="A92" s="109"/>
      <c r="B92" s="14" t="s">
        <v>89</v>
      </c>
      <c r="C92" s="56">
        <v>200</v>
      </c>
      <c r="D92" s="12">
        <v>3.4</v>
      </c>
      <c r="E92" s="12">
        <v>8.6</v>
      </c>
      <c r="F92" s="12">
        <v>15.8</v>
      </c>
      <c r="G92" s="12">
        <v>131.19999999999999</v>
      </c>
      <c r="H92" s="48">
        <v>102</v>
      </c>
    </row>
    <row r="93" spans="1:8" x14ac:dyDescent="0.2">
      <c r="A93" s="109"/>
      <c r="B93" s="14" t="s">
        <v>95</v>
      </c>
      <c r="C93" s="56">
        <v>240</v>
      </c>
      <c r="D93" s="12">
        <v>18.87</v>
      </c>
      <c r="E93" s="12">
        <v>26.4</v>
      </c>
      <c r="F93" s="12">
        <v>16.97</v>
      </c>
      <c r="G93" s="12">
        <v>397.68</v>
      </c>
      <c r="H93" s="48">
        <v>407</v>
      </c>
    </row>
    <row r="94" spans="1:8" x14ac:dyDescent="0.2">
      <c r="A94" s="109"/>
      <c r="B94" s="14" t="s">
        <v>31</v>
      </c>
      <c r="C94" s="56">
        <v>200</v>
      </c>
      <c r="D94" s="12">
        <v>0.7</v>
      </c>
      <c r="E94" s="12">
        <v>0.3</v>
      </c>
      <c r="F94" s="12">
        <v>24.4</v>
      </c>
      <c r="G94" s="12">
        <v>103</v>
      </c>
      <c r="H94" s="48">
        <v>388</v>
      </c>
    </row>
    <row r="95" spans="1:8" x14ac:dyDescent="0.2">
      <c r="A95" s="109"/>
      <c r="B95" s="14" t="s">
        <v>14</v>
      </c>
      <c r="C95" s="56">
        <v>30</v>
      </c>
      <c r="D95" s="12">
        <v>3.2</v>
      </c>
      <c r="E95" s="12">
        <v>1.4</v>
      </c>
      <c r="F95" s="12">
        <v>13.1</v>
      </c>
      <c r="G95" s="12">
        <v>82.2</v>
      </c>
      <c r="H95" s="48" t="s">
        <v>69</v>
      </c>
    </row>
    <row r="96" spans="1:8" x14ac:dyDescent="0.2">
      <c r="A96" s="110"/>
      <c r="B96" s="14" t="s">
        <v>13</v>
      </c>
      <c r="C96" s="56">
        <v>30</v>
      </c>
      <c r="D96" s="12">
        <v>2.4</v>
      </c>
      <c r="E96" s="12">
        <v>0.5</v>
      </c>
      <c r="F96" s="12">
        <v>12</v>
      </c>
      <c r="G96" s="12">
        <v>66</v>
      </c>
      <c r="H96" s="48" t="s">
        <v>69</v>
      </c>
    </row>
    <row r="97" spans="1:18" s="4" customFormat="1" x14ac:dyDescent="0.2">
      <c r="A97" s="80" t="s">
        <v>15</v>
      </c>
      <c r="B97" s="81"/>
      <c r="C97" s="57">
        <f>SUM(C91:C96)</f>
        <v>760</v>
      </c>
      <c r="D97" s="57">
        <f t="shared" ref="D97:G97" si="8">SUM(D91:D96)</f>
        <v>29.049999999999997</v>
      </c>
      <c r="E97" s="57">
        <f t="shared" si="8"/>
        <v>37.29999999999999</v>
      </c>
      <c r="F97" s="57">
        <f t="shared" si="8"/>
        <v>83.289999999999992</v>
      </c>
      <c r="G97" s="57">
        <f t="shared" si="8"/>
        <v>787.88000000000011</v>
      </c>
      <c r="H97" s="49"/>
    </row>
    <row r="98" spans="1:18" x14ac:dyDescent="0.2">
      <c r="A98" s="79" t="s">
        <v>16</v>
      </c>
      <c r="B98" s="14" t="s">
        <v>24</v>
      </c>
      <c r="C98" s="56">
        <v>200</v>
      </c>
      <c r="D98" s="12">
        <v>5.4</v>
      </c>
      <c r="E98" s="12">
        <v>5</v>
      </c>
      <c r="F98" s="12">
        <v>21.6</v>
      </c>
      <c r="G98" s="12">
        <v>158</v>
      </c>
      <c r="H98" s="48" t="s">
        <v>69</v>
      </c>
    </row>
    <row r="99" spans="1:18" x14ac:dyDescent="0.2">
      <c r="A99" s="79"/>
      <c r="B99" s="14" t="s">
        <v>40</v>
      </c>
      <c r="C99" s="56">
        <v>100</v>
      </c>
      <c r="D99" s="12">
        <v>3.1</v>
      </c>
      <c r="E99" s="12">
        <v>2.5</v>
      </c>
      <c r="F99" s="12">
        <v>3</v>
      </c>
      <c r="G99" s="12">
        <v>163</v>
      </c>
      <c r="H99" s="48">
        <v>738</v>
      </c>
    </row>
    <row r="100" spans="1:18" s="4" customFormat="1" x14ac:dyDescent="0.2">
      <c r="A100" s="80" t="s">
        <v>18</v>
      </c>
      <c r="B100" s="81"/>
      <c r="C100" s="57">
        <f>SUM(C98:C99)</f>
        <v>300</v>
      </c>
      <c r="D100" s="13">
        <f>SUM(D98:D99)</f>
        <v>8.5</v>
      </c>
      <c r="E100" s="13">
        <f t="shared" ref="E100:G100" si="9">SUM(E98:E99)</f>
        <v>7.5</v>
      </c>
      <c r="F100" s="13">
        <f t="shared" si="9"/>
        <v>24.6</v>
      </c>
      <c r="G100" s="13">
        <f t="shared" si="9"/>
        <v>321</v>
      </c>
      <c r="H100" s="49"/>
    </row>
    <row r="101" spans="1:18" s="4" customFormat="1" ht="13.5" thickBot="1" x14ac:dyDescent="0.25">
      <c r="A101" s="74" t="s">
        <v>19</v>
      </c>
      <c r="B101" s="75"/>
      <c r="C101" s="46">
        <f>C90+C97+C100</f>
        <v>1660</v>
      </c>
      <c r="D101" s="15">
        <f>D100+D97+D90</f>
        <v>56.949999999999996</v>
      </c>
      <c r="E101" s="15">
        <f>E100+E97+E90</f>
        <v>61.529999999999987</v>
      </c>
      <c r="F101" s="15">
        <f>F100+F97+F90</f>
        <v>205.61999999999998</v>
      </c>
      <c r="G101" s="15">
        <f>G100+G97+G90</f>
        <v>1710.67</v>
      </c>
      <c r="H101" s="50"/>
    </row>
    <row r="102" spans="1:18" s="4" customFormat="1" x14ac:dyDescent="0.2">
      <c r="A102" s="71" t="s">
        <v>55</v>
      </c>
      <c r="B102" s="72"/>
      <c r="C102" s="72"/>
      <c r="D102" s="72"/>
      <c r="E102" s="72"/>
      <c r="F102" s="72"/>
      <c r="G102" s="72"/>
      <c r="H102" s="73"/>
    </row>
    <row r="103" spans="1:18" x14ac:dyDescent="0.2">
      <c r="A103" s="79" t="s">
        <v>5</v>
      </c>
      <c r="B103" s="14" t="s">
        <v>83</v>
      </c>
      <c r="C103" s="56">
        <v>200</v>
      </c>
      <c r="D103" s="12">
        <v>4.2</v>
      </c>
      <c r="E103" s="12">
        <v>7.6</v>
      </c>
      <c r="F103" s="12">
        <v>30.2</v>
      </c>
      <c r="G103" s="12">
        <v>206.4</v>
      </c>
      <c r="H103" s="48">
        <v>173</v>
      </c>
    </row>
    <row r="104" spans="1:18" x14ac:dyDescent="0.2">
      <c r="A104" s="79"/>
      <c r="B104" s="14" t="s">
        <v>26</v>
      </c>
      <c r="C104" s="56">
        <v>40</v>
      </c>
      <c r="D104" s="12">
        <v>2.6</v>
      </c>
      <c r="E104" s="12">
        <v>0.8</v>
      </c>
      <c r="F104" s="12">
        <v>18.399999999999999</v>
      </c>
      <c r="G104" s="12">
        <v>92</v>
      </c>
      <c r="H104" s="48" t="s">
        <v>69</v>
      </c>
    </row>
    <row r="105" spans="1:18" x14ac:dyDescent="0.2">
      <c r="A105" s="79"/>
      <c r="B105" s="14" t="s">
        <v>27</v>
      </c>
      <c r="C105" s="56">
        <v>10</v>
      </c>
      <c r="D105" s="12">
        <v>2.2999999999999998</v>
      </c>
      <c r="E105" s="12">
        <v>2.95</v>
      </c>
      <c r="F105" s="12">
        <v>0</v>
      </c>
      <c r="G105" s="12">
        <v>47</v>
      </c>
      <c r="H105" s="48">
        <v>15</v>
      </c>
    </row>
    <row r="106" spans="1:18" x14ac:dyDescent="0.2">
      <c r="A106" s="79"/>
      <c r="B106" s="14" t="s">
        <v>28</v>
      </c>
      <c r="C106" s="56">
        <v>10</v>
      </c>
      <c r="D106" s="12">
        <v>0.1</v>
      </c>
      <c r="E106" s="12">
        <v>7.2</v>
      </c>
      <c r="F106" s="12">
        <v>0.13</v>
      </c>
      <c r="G106" s="12">
        <v>65.72</v>
      </c>
      <c r="H106" s="48">
        <v>14</v>
      </c>
    </row>
    <row r="107" spans="1:18" x14ac:dyDescent="0.2">
      <c r="A107" s="79"/>
      <c r="B107" s="14" t="s">
        <v>7</v>
      </c>
      <c r="C107" s="56">
        <v>200</v>
      </c>
      <c r="D107" s="12">
        <v>0.2</v>
      </c>
      <c r="E107" s="12">
        <v>0.1</v>
      </c>
      <c r="F107" s="12">
        <v>15</v>
      </c>
      <c r="G107" s="12">
        <v>60</v>
      </c>
      <c r="H107" s="48">
        <v>376</v>
      </c>
    </row>
    <row r="108" spans="1:18" x14ac:dyDescent="0.2">
      <c r="A108" s="79"/>
      <c r="B108" s="14" t="s">
        <v>6</v>
      </c>
      <c r="C108" s="56">
        <v>100</v>
      </c>
      <c r="D108" s="12">
        <v>1.4</v>
      </c>
      <c r="E108" s="12">
        <v>0.3</v>
      </c>
      <c r="F108" s="12">
        <v>16</v>
      </c>
      <c r="G108" s="12">
        <v>72.3</v>
      </c>
      <c r="H108" s="48" t="s">
        <v>69</v>
      </c>
    </row>
    <row r="109" spans="1:18" s="4" customFormat="1" x14ac:dyDescent="0.2">
      <c r="A109" s="80" t="s">
        <v>8</v>
      </c>
      <c r="B109" s="81"/>
      <c r="C109" s="57">
        <f>SUM(C103:C108)</f>
        <v>560</v>
      </c>
      <c r="D109" s="13">
        <f>SUM(D103:D108)</f>
        <v>10.8</v>
      </c>
      <c r="E109" s="13">
        <f>SUM(E103:E108)</f>
        <v>18.950000000000003</v>
      </c>
      <c r="F109" s="13">
        <f>SUM(F103:F108)</f>
        <v>79.72999999999999</v>
      </c>
      <c r="G109" s="13">
        <f>SUM(G103:G108)</f>
        <v>543.41999999999996</v>
      </c>
      <c r="H109" s="49"/>
    </row>
    <row r="110" spans="1:18" s="4" customFormat="1" x14ac:dyDescent="0.2">
      <c r="A110" s="108" t="s">
        <v>9</v>
      </c>
      <c r="B110" s="104" t="s">
        <v>123</v>
      </c>
      <c r="C110" s="105">
        <v>60</v>
      </c>
      <c r="D110" s="105">
        <v>0.59</v>
      </c>
      <c r="E110" s="105">
        <v>2.52</v>
      </c>
      <c r="F110" s="105">
        <v>3.76</v>
      </c>
      <c r="G110" s="105">
        <v>40.65</v>
      </c>
      <c r="H110" s="105" t="s">
        <v>69</v>
      </c>
    </row>
    <row r="111" spans="1:18" x14ac:dyDescent="0.2">
      <c r="A111" s="109"/>
      <c r="B111" s="32" t="s">
        <v>120</v>
      </c>
      <c r="C111" s="28">
        <v>200</v>
      </c>
      <c r="D111" s="12">
        <v>5.31</v>
      </c>
      <c r="E111" s="12">
        <v>2.87</v>
      </c>
      <c r="F111" s="12">
        <v>13.9</v>
      </c>
      <c r="G111" s="12">
        <v>103.38</v>
      </c>
      <c r="H111" s="48">
        <v>289</v>
      </c>
      <c r="L111" s="24"/>
      <c r="M111" s="25"/>
      <c r="N111" s="26"/>
      <c r="O111" s="26"/>
      <c r="P111" s="26"/>
      <c r="Q111" s="26"/>
      <c r="R111" s="27"/>
    </row>
    <row r="112" spans="1:18" x14ac:dyDescent="0.2">
      <c r="A112" s="109"/>
      <c r="B112" s="14" t="s">
        <v>91</v>
      </c>
      <c r="C112" s="56">
        <v>90</v>
      </c>
      <c r="D112" s="12">
        <v>8.44</v>
      </c>
      <c r="E112" s="12">
        <v>10.029999999999999</v>
      </c>
      <c r="F112" s="12">
        <v>7.7</v>
      </c>
      <c r="G112" s="12">
        <v>135.47</v>
      </c>
      <c r="H112" s="48" t="s">
        <v>79</v>
      </c>
    </row>
    <row r="113" spans="1:8" x14ac:dyDescent="0.2">
      <c r="A113" s="109"/>
      <c r="B113" s="14" t="s">
        <v>36</v>
      </c>
      <c r="C113" s="56">
        <v>150</v>
      </c>
      <c r="D113" s="12">
        <v>10.9</v>
      </c>
      <c r="E113" s="12">
        <v>3.71</v>
      </c>
      <c r="F113" s="12">
        <v>35.909999999999997</v>
      </c>
      <c r="G113" s="12">
        <v>236.49</v>
      </c>
      <c r="H113" s="48">
        <v>198</v>
      </c>
    </row>
    <row r="114" spans="1:8" x14ac:dyDescent="0.2">
      <c r="A114" s="109"/>
      <c r="B114" s="14" t="s">
        <v>12</v>
      </c>
      <c r="C114" s="56">
        <v>200</v>
      </c>
      <c r="D114" s="12">
        <v>0.6</v>
      </c>
      <c r="E114" s="12">
        <v>0.1</v>
      </c>
      <c r="F114" s="12">
        <v>31.7</v>
      </c>
      <c r="G114" s="12">
        <v>131</v>
      </c>
      <c r="H114" s="48">
        <v>349</v>
      </c>
    </row>
    <row r="115" spans="1:8" x14ac:dyDescent="0.2">
      <c r="A115" s="109"/>
      <c r="B115" s="14" t="s">
        <v>14</v>
      </c>
      <c r="C115" s="56">
        <v>30</v>
      </c>
      <c r="D115" s="12">
        <v>3.2</v>
      </c>
      <c r="E115" s="12">
        <v>1.4</v>
      </c>
      <c r="F115" s="12">
        <v>13.1</v>
      </c>
      <c r="G115" s="12">
        <v>82.2</v>
      </c>
      <c r="H115" s="48" t="s">
        <v>69</v>
      </c>
    </row>
    <row r="116" spans="1:8" x14ac:dyDescent="0.2">
      <c r="A116" s="110"/>
      <c r="B116" s="14" t="s">
        <v>13</v>
      </c>
      <c r="C116" s="56">
        <v>30</v>
      </c>
      <c r="D116" s="12">
        <v>2.4</v>
      </c>
      <c r="E116" s="12">
        <v>0.5</v>
      </c>
      <c r="F116" s="12">
        <v>12</v>
      </c>
      <c r="G116" s="12">
        <v>66</v>
      </c>
      <c r="H116" s="48" t="s">
        <v>69</v>
      </c>
    </row>
    <row r="117" spans="1:8" s="4" customFormat="1" x14ac:dyDescent="0.2">
      <c r="A117" s="80" t="s">
        <v>15</v>
      </c>
      <c r="B117" s="81"/>
      <c r="C117" s="57">
        <f>SUM(C110:C116)</f>
        <v>760</v>
      </c>
      <c r="D117" s="57">
        <f t="shared" ref="D117:G117" si="10">SUM(D110:D116)</f>
        <v>31.44</v>
      </c>
      <c r="E117" s="57">
        <f t="shared" si="10"/>
        <v>21.13</v>
      </c>
      <c r="F117" s="57">
        <f t="shared" si="10"/>
        <v>118.07</v>
      </c>
      <c r="G117" s="57">
        <f t="shared" si="10"/>
        <v>795.19</v>
      </c>
      <c r="H117" s="49"/>
    </row>
    <row r="118" spans="1:8" x14ac:dyDescent="0.2">
      <c r="A118" s="79" t="s">
        <v>16</v>
      </c>
      <c r="B118" s="14" t="s">
        <v>98</v>
      </c>
      <c r="C118" s="56">
        <v>100</v>
      </c>
      <c r="D118" s="12">
        <v>3.6</v>
      </c>
      <c r="E118" s="12">
        <v>7.9</v>
      </c>
      <c r="F118" s="12">
        <v>27.7</v>
      </c>
      <c r="G118" s="12">
        <v>189</v>
      </c>
      <c r="H118" s="48">
        <v>535</v>
      </c>
    </row>
    <row r="119" spans="1:8" x14ac:dyDescent="0.2">
      <c r="A119" s="79"/>
      <c r="B119" s="14" t="s">
        <v>24</v>
      </c>
      <c r="C119" s="56">
        <v>200</v>
      </c>
      <c r="D119" s="12">
        <v>5.4</v>
      </c>
      <c r="E119" s="12">
        <v>5</v>
      </c>
      <c r="F119" s="12">
        <v>21.6</v>
      </c>
      <c r="G119" s="12">
        <v>158</v>
      </c>
      <c r="H119" s="48" t="s">
        <v>69</v>
      </c>
    </row>
    <row r="120" spans="1:8" s="4" customFormat="1" x14ac:dyDescent="0.2">
      <c r="A120" s="80" t="s">
        <v>18</v>
      </c>
      <c r="B120" s="81"/>
      <c r="C120" s="57">
        <f>SUM(C118:C119)</f>
        <v>300</v>
      </c>
      <c r="D120" s="13">
        <f>SUM(D118:D119)</f>
        <v>9</v>
      </c>
      <c r="E120" s="13">
        <f t="shared" ref="E120:G120" si="11">SUM(E118:E119)</f>
        <v>12.9</v>
      </c>
      <c r="F120" s="13">
        <f t="shared" si="11"/>
        <v>49.3</v>
      </c>
      <c r="G120" s="13">
        <f t="shared" si="11"/>
        <v>347</v>
      </c>
      <c r="H120" s="49"/>
    </row>
    <row r="121" spans="1:8" s="4" customFormat="1" ht="13.5" thickBot="1" x14ac:dyDescent="0.25">
      <c r="A121" s="74" t="s">
        <v>19</v>
      </c>
      <c r="B121" s="75"/>
      <c r="C121" s="46">
        <f>C109+C117+C120</f>
        <v>1620</v>
      </c>
      <c r="D121" s="15">
        <f>D120+D117+D109</f>
        <v>51.239999999999995</v>
      </c>
      <c r="E121" s="15">
        <f>E120+E117+E109</f>
        <v>52.980000000000004</v>
      </c>
      <c r="F121" s="15">
        <f>F120+F117+F109</f>
        <v>247.1</v>
      </c>
      <c r="G121" s="15">
        <f>G120+G117+G109</f>
        <v>1685.6100000000001</v>
      </c>
      <c r="H121" s="50"/>
    </row>
    <row r="122" spans="1:8" s="4" customFormat="1" x14ac:dyDescent="0.2">
      <c r="A122" s="71" t="s">
        <v>42</v>
      </c>
      <c r="B122" s="72"/>
      <c r="C122" s="72"/>
      <c r="D122" s="72"/>
      <c r="E122" s="72"/>
      <c r="F122" s="72"/>
      <c r="G122" s="72"/>
      <c r="H122" s="73"/>
    </row>
    <row r="123" spans="1:8" x14ac:dyDescent="0.2">
      <c r="A123" s="84" t="s">
        <v>5</v>
      </c>
      <c r="B123" s="14" t="s">
        <v>72</v>
      </c>
      <c r="C123" s="56">
        <v>150</v>
      </c>
      <c r="D123" s="12">
        <v>11.3</v>
      </c>
      <c r="E123" s="12">
        <v>19.5</v>
      </c>
      <c r="F123" s="12">
        <v>2.2999999999999998</v>
      </c>
      <c r="G123" s="12">
        <v>238</v>
      </c>
      <c r="H123" s="48">
        <v>210</v>
      </c>
    </row>
    <row r="124" spans="1:8" x14ac:dyDescent="0.2">
      <c r="A124" s="82"/>
      <c r="B124" s="14" t="s">
        <v>84</v>
      </c>
      <c r="C124" s="56">
        <v>60</v>
      </c>
      <c r="D124" s="12">
        <v>1.8</v>
      </c>
      <c r="E124" s="12">
        <v>3.72</v>
      </c>
      <c r="F124" s="12">
        <v>3.72</v>
      </c>
      <c r="G124" s="12">
        <v>55.2</v>
      </c>
      <c r="H124" s="48">
        <v>75</v>
      </c>
    </row>
    <row r="125" spans="1:8" x14ac:dyDescent="0.2">
      <c r="A125" s="82"/>
      <c r="B125" s="14" t="s">
        <v>21</v>
      </c>
      <c r="C125" s="56">
        <v>200</v>
      </c>
      <c r="D125" s="12">
        <v>0.2</v>
      </c>
      <c r="E125" s="12"/>
      <c r="F125" s="12">
        <v>10.199999999999999</v>
      </c>
      <c r="G125" s="12">
        <v>41</v>
      </c>
      <c r="H125" s="48">
        <v>377</v>
      </c>
    </row>
    <row r="126" spans="1:8" x14ac:dyDescent="0.2">
      <c r="A126" s="82"/>
      <c r="B126" s="14" t="s">
        <v>26</v>
      </c>
      <c r="C126" s="56">
        <v>40</v>
      </c>
      <c r="D126" s="12">
        <v>2.6</v>
      </c>
      <c r="E126" s="12">
        <v>0.8</v>
      </c>
      <c r="F126" s="12">
        <v>18.399999999999999</v>
      </c>
      <c r="G126" s="12">
        <v>92</v>
      </c>
      <c r="H126" s="48" t="s">
        <v>69</v>
      </c>
    </row>
    <row r="127" spans="1:8" x14ac:dyDescent="0.2">
      <c r="A127" s="82"/>
      <c r="B127" s="14" t="s">
        <v>6</v>
      </c>
      <c r="C127" s="56">
        <v>100</v>
      </c>
      <c r="D127" s="12">
        <v>1.4</v>
      </c>
      <c r="E127" s="12">
        <v>0.3</v>
      </c>
      <c r="F127" s="12">
        <v>16</v>
      </c>
      <c r="G127" s="12">
        <v>72.3</v>
      </c>
      <c r="H127" s="48" t="s">
        <v>69</v>
      </c>
    </row>
    <row r="128" spans="1:8" x14ac:dyDescent="0.2">
      <c r="A128" s="83"/>
      <c r="B128" s="14" t="s">
        <v>119</v>
      </c>
      <c r="C128" s="56">
        <v>50</v>
      </c>
      <c r="D128" s="12">
        <v>2.4</v>
      </c>
      <c r="E128" s="12">
        <v>3.5</v>
      </c>
      <c r="F128" s="12">
        <v>22.8</v>
      </c>
      <c r="G128" s="12">
        <v>108</v>
      </c>
      <c r="H128" s="48" t="s">
        <v>69</v>
      </c>
    </row>
    <row r="129" spans="1:8" s="4" customFormat="1" x14ac:dyDescent="0.2">
      <c r="A129" s="80" t="s">
        <v>8</v>
      </c>
      <c r="B129" s="81"/>
      <c r="C129" s="57">
        <f>SUM(C123:C128)</f>
        <v>600</v>
      </c>
      <c r="D129" s="13">
        <f>SUM(D123:D128)</f>
        <v>19.7</v>
      </c>
      <c r="E129" s="13">
        <f>SUM(E123:E128)</f>
        <v>27.82</v>
      </c>
      <c r="F129" s="13">
        <f>SUM(F123:F128)</f>
        <v>73.42</v>
      </c>
      <c r="G129" s="13">
        <f>SUM(G123:G128)</f>
        <v>606.5</v>
      </c>
      <c r="H129" s="49"/>
    </row>
    <row r="130" spans="1:8" s="4" customFormat="1" x14ac:dyDescent="0.2">
      <c r="A130" s="106" t="s">
        <v>9</v>
      </c>
      <c r="B130" s="111" t="s">
        <v>125</v>
      </c>
      <c r="C130" s="105">
        <v>60</v>
      </c>
      <c r="D130" s="112">
        <v>0.95</v>
      </c>
      <c r="E130" s="112">
        <v>4.4400000000000004</v>
      </c>
      <c r="F130" s="112">
        <v>5.33</v>
      </c>
      <c r="G130" s="114">
        <v>65.86</v>
      </c>
      <c r="H130" s="113">
        <v>54</v>
      </c>
    </row>
    <row r="131" spans="1:8" x14ac:dyDescent="0.2">
      <c r="A131" s="107"/>
      <c r="B131" s="14" t="s">
        <v>41</v>
      </c>
      <c r="C131" s="56">
        <v>200</v>
      </c>
      <c r="D131" s="12">
        <v>3.1</v>
      </c>
      <c r="E131" s="12">
        <v>5.6</v>
      </c>
      <c r="F131" s="12">
        <v>8</v>
      </c>
      <c r="G131" s="12">
        <v>96</v>
      </c>
      <c r="H131" s="48">
        <v>82</v>
      </c>
    </row>
    <row r="132" spans="1:8" x14ac:dyDescent="0.2">
      <c r="A132" s="107"/>
      <c r="B132" s="14" t="s">
        <v>103</v>
      </c>
      <c r="C132" s="56">
        <v>90</v>
      </c>
      <c r="D132" s="12">
        <v>10.88</v>
      </c>
      <c r="E132" s="12">
        <v>11.77</v>
      </c>
      <c r="F132" s="12">
        <v>9.82</v>
      </c>
      <c r="G132" s="12">
        <v>98.32</v>
      </c>
      <c r="H132" s="48" t="s">
        <v>71</v>
      </c>
    </row>
    <row r="133" spans="1:8" x14ac:dyDescent="0.2">
      <c r="A133" s="107"/>
      <c r="B133" s="14" t="s">
        <v>121</v>
      </c>
      <c r="C133" s="56">
        <v>150</v>
      </c>
      <c r="D133" s="12">
        <v>3.61</v>
      </c>
      <c r="E133" s="12">
        <v>4.51</v>
      </c>
      <c r="F133" s="12">
        <v>35.71</v>
      </c>
      <c r="G133" s="12">
        <v>198.02</v>
      </c>
      <c r="H133" s="48">
        <v>305</v>
      </c>
    </row>
    <row r="134" spans="1:8" x14ac:dyDescent="0.2">
      <c r="A134" s="107"/>
      <c r="B134" s="14" t="s">
        <v>23</v>
      </c>
      <c r="C134" s="56">
        <v>200</v>
      </c>
      <c r="D134" s="12">
        <v>1.92</v>
      </c>
      <c r="E134" s="12">
        <v>0.12</v>
      </c>
      <c r="F134" s="12">
        <v>25.86</v>
      </c>
      <c r="G134" s="12">
        <v>151</v>
      </c>
      <c r="H134" s="48">
        <v>551</v>
      </c>
    </row>
    <row r="135" spans="1:8" x14ac:dyDescent="0.2">
      <c r="A135" s="107"/>
      <c r="B135" s="14" t="s">
        <v>14</v>
      </c>
      <c r="C135" s="56">
        <v>40</v>
      </c>
      <c r="D135" s="12">
        <v>4.2</v>
      </c>
      <c r="E135" s="12">
        <v>1.8</v>
      </c>
      <c r="F135" s="12">
        <v>17.5</v>
      </c>
      <c r="G135" s="12">
        <v>109.6</v>
      </c>
      <c r="H135" s="48" t="s">
        <v>69</v>
      </c>
    </row>
    <row r="136" spans="1:8" x14ac:dyDescent="0.2">
      <c r="A136" s="85"/>
      <c r="B136" s="14" t="s">
        <v>13</v>
      </c>
      <c r="C136" s="56">
        <v>30</v>
      </c>
      <c r="D136" s="12">
        <v>2.4</v>
      </c>
      <c r="E136" s="12">
        <v>0.5</v>
      </c>
      <c r="F136" s="12">
        <v>12</v>
      </c>
      <c r="G136" s="12">
        <v>66</v>
      </c>
      <c r="H136" s="48" t="s">
        <v>69</v>
      </c>
    </row>
    <row r="137" spans="1:8" s="4" customFormat="1" x14ac:dyDescent="0.2">
      <c r="A137" s="80" t="s">
        <v>15</v>
      </c>
      <c r="B137" s="81"/>
      <c r="C137" s="57">
        <f>SUM(C130:C136)</f>
        <v>770</v>
      </c>
      <c r="D137" s="57">
        <f t="shared" ref="D137:G137" si="12">SUM(D130:D136)</f>
        <v>27.06</v>
      </c>
      <c r="E137" s="57">
        <f t="shared" si="12"/>
        <v>28.740000000000002</v>
      </c>
      <c r="F137" s="57">
        <f t="shared" si="12"/>
        <v>114.22</v>
      </c>
      <c r="G137" s="57">
        <f t="shared" si="12"/>
        <v>784.80000000000007</v>
      </c>
      <c r="H137" s="49"/>
    </row>
    <row r="138" spans="1:8" x14ac:dyDescent="0.2">
      <c r="A138" s="79" t="s">
        <v>16</v>
      </c>
      <c r="B138" s="14" t="s">
        <v>40</v>
      </c>
      <c r="C138" s="56">
        <v>100</v>
      </c>
      <c r="D138" s="12">
        <v>3.1</v>
      </c>
      <c r="E138" s="12">
        <v>2.5</v>
      </c>
      <c r="F138" s="12">
        <v>3</v>
      </c>
      <c r="G138" s="12">
        <v>163</v>
      </c>
      <c r="H138" s="48">
        <v>738</v>
      </c>
    </row>
    <row r="139" spans="1:8" x14ac:dyDescent="0.2">
      <c r="A139" s="79"/>
      <c r="B139" s="14" t="s">
        <v>24</v>
      </c>
      <c r="C139" s="56">
        <v>200</v>
      </c>
      <c r="D139" s="12">
        <v>5.4</v>
      </c>
      <c r="E139" s="12">
        <v>5</v>
      </c>
      <c r="F139" s="12">
        <v>21.6</v>
      </c>
      <c r="G139" s="12">
        <v>158</v>
      </c>
      <c r="H139" s="48" t="s">
        <v>69</v>
      </c>
    </row>
    <row r="140" spans="1:8" s="4" customFormat="1" x14ac:dyDescent="0.2">
      <c r="A140" s="80" t="s">
        <v>18</v>
      </c>
      <c r="B140" s="81"/>
      <c r="C140" s="57">
        <f>SUM(C138:C139)</f>
        <v>300</v>
      </c>
      <c r="D140" s="13">
        <f>SUM(D138:D139)</f>
        <v>8.5</v>
      </c>
      <c r="E140" s="13">
        <f t="shared" ref="E140:G140" si="13">SUM(E138:E139)</f>
        <v>7.5</v>
      </c>
      <c r="F140" s="13">
        <f t="shared" si="13"/>
        <v>24.6</v>
      </c>
      <c r="G140" s="13">
        <f t="shared" si="13"/>
        <v>321</v>
      </c>
      <c r="H140" s="49"/>
    </row>
    <row r="141" spans="1:8" s="4" customFormat="1" ht="13.5" thickBot="1" x14ac:dyDescent="0.25">
      <c r="A141" s="74" t="s">
        <v>19</v>
      </c>
      <c r="B141" s="75"/>
      <c r="C141" s="46">
        <f>C129+C137+C140</f>
        <v>1670</v>
      </c>
      <c r="D141" s="15">
        <f>D140+D137+D129</f>
        <v>55.260000000000005</v>
      </c>
      <c r="E141" s="15">
        <f>E140+E137+E129</f>
        <v>64.06</v>
      </c>
      <c r="F141" s="15">
        <f>F140+F137+F129</f>
        <v>212.24</v>
      </c>
      <c r="G141" s="15">
        <f>G140+G137+G129</f>
        <v>1712.3000000000002</v>
      </c>
      <c r="H141" s="50"/>
    </row>
    <row r="142" spans="1:8" s="4" customFormat="1" x14ac:dyDescent="0.2">
      <c r="A142" s="71" t="s">
        <v>43</v>
      </c>
      <c r="B142" s="72"/>
      <c r="C142" s="72"/>
      <c r="D142" s="72"/>
      <c r="E142" s="72"/>
      <c r="F142" s="72"/>
      <c r="G142" s="72"/>
      <c r="H142" s="73"/>
    </row>
    <row r="143" spans="1:8" x14ac:dyDescent="0.2">
      <c r="A143" s="79" t="s">
        <v>5</v>
      </c>
      <c r="B143" s="14" t="s">
        <v>107</v>
      </c>
      <c r="C143" s="56">
        <v>30</v>
      </c>
      <c r="D143" s="12">
        <v>0.45</v>
      </c>
      <c r="E143" s="12">
        <v>0.05</v>
      </c>
      <c r="F143" s="12">
        <v>2.6</v>
      </c>
      <c r="G143" s="12">
        <v>12.6</v>
      </c>
      <c r="H143" s="48">
        <v>54</v>
      </c>
    </row>
    <row r="144" spans="1:8" x14ac:dyDescent="0.2">
      <c r="A144" s="79"/>
      <c r="B144" s="14" t="s">
        <v>102</v>
      </c>
      <c r="C144" s="28">
        <v>90</v>
      </c>
      <c r="D144" s="12">
        <v>10.15</v>
      </c>
      <c r="E144" s="12">
        <v>7</v>
      </c>
      <c r="F144" s="12">
        <v>3.37</v>
      </c>
      <c r="G144" s="12">
        <v>137.22</v>
      </c>
      <c r="H144" s="48" t="s">
        <v>106</v>
      </c>
    </row>
    <row r="145" spans="1:8" x14ac:dyDescent="0.2">
      <c r="A145" s="79"/>
      <c r="B145" s="14" t="s">
        <v>22</v>
      </c>
      <c r="C145" s="56">
        <v>150</v>
      </c>
      <c r="D145" s="12">
        <v>8.1999999999999993</v>
      </c>
      <c r="E145" s="12">
        <v>6.3</v>
      </c>
      <c r="F145" s="12">
        <v>38.700000000000003</v>
      </c>
      <c r="G145" s="12">
        <v>245</v>
      </c>
      <c r="H145" s="48">
        <v>171</v>
      </c>
    </row>
    <row r="146" spans="1:8" x14ac:dyDescent="0.2">
      <c r="A146" s="79"/>
      <c r="B146" s="14" t="s">
        <v>14</v>
      </c>
      <c r="C146" s="56">
        <v>30</v>
      </c>
      <c r="D146" s="12">
        <v>3.2</v>
      </c>
      <c r="E146" s="12">
        <v>1.4</v>
      </c>
      <c r="F146" s="12">
        <v>13.1</v>
      </c>
      <c r="G146" s="12">
        <v>82.2</v>
      </c>
      <c r="H146" s="48" t="s">
        <v>69</v>
      </c>
    </row>
    <row r="147" spans="1:8" x14ac:dyDescent="0.2">
      <c r="A147" s="79"/>
      <c r="B147" s="14" t="s">
        <v>6</v>
      </c>
      <c r="C147" s="56">
        <v>100</v>
      </c>
      <c r="D147" s="12">
        <v>1.4</v>
      </c>
      <c r="E147" s="12">
        <v>0.3</v>
      </c>
      <c r="F147" s="12">
        <v>16</v>
      </c>
      <c r="G147" s="12">
        <v>72.3</v>
      </c>
      <c r="H147" s="48" t="s">
        <v>69</v>
      </c>
    </row>
    <row r="148" spans="1:8" x14ac:dyDescent="0.2">
      <c r="A148" s="79"/>
      <c r="B148" s="14" t="s">
        <v>7</v>
      </c>
      <c r="C148" s="56">
        <v>200</v>
      </c>
      <c r="D148" s="12">
        <v>0.2</v>
      </c>
      <c r="E148" s="12">
        <v>0.1</v>
      </c>
      <c r="F148" s="12">
        <v>15</v>
      </c>
      <c r="G148" s="12">
        <v>60</v>
      </c>
      <c r="H148" s="48">
        <v>376</v>
      </c>
    </row>
    <row r="149" spans="1:8" s="4" customFormat="1" x14ac:dyDescent="0.2">
      <c r="A149" s="80" t="s">
        <v>8</v>
      </c>
      <c r="B149" s="81"/>
      <c r="C149" s="57">
        <f>SUM(C143:C148)</f>
        <v>600</v>
      </c>
      <c r="D149" s="13">
        <f>SUM(D143:D148)</f>
        <v>23.599999999999994</v>
      </c>
      <c r="E149" s="13">
        <f t="shared" ref="E149:G149" si="14">SUM(E143:E148)</f>
        <v>15.15</v>
      </c>
      <c r="F149" s="13">
        <f t="shared" si="14"/>
        <v>88.77000000000001</v>
      </c>
      <c r="G149" s="13">
        <f t="shared" si="14"/>
        <v>609.31999999999994</v>
      </c>
      <c r="H149" s="49"/>
    </row>
    <row r="150" spans="1:8" s="4" customFormat="1" x14ac:dyDescent="0.2">
      <c r="A150" s="108" t="s">
        <v>9</v>
      </c>
      <c r="B150" s="104" t="s">
        <v>124</v>
      </c>
      <c r="C150" s="105">
        <v>60</v>
      </c>
      <c r="D150" s="105">
        <v>0.48</v>
      </c>
      <c r="E150" s="105">
        <v>0.1</v>
      </c>
      <c r="F150" s="105">
        <v>1.02</v>
      </c>
      <c r="G150" s="105">
        <v>7.8</v>
      </c>
      <c r="H150" s="16" t="s">
        <v>69</v>
      </c>
    </row>
    <row r="151" spans="1:8" x14ac:dyDescent="0.2">
      <c r="A151" s="109"/>
      <c r="B151" s="14" t="s">
        <v>44</v>
      </c>
      <c r="C151" s="56">
        <v>200</v>
      </c>
      <c r="D151" s="12">
        <v>5.12</v>
      </c>
      <c r="E151" s="12">
        <v>3.6</v>
      </c>
      <c r="F151" s="12">
        <v>17.399999999999999</v>
      </c>
      <c r="G151" s="12">
        <v>115.8</v>
      </c>
      <c r="H151" s="48">
        <v>102</v>
      </c>
    </row>
    <row r="152" spans="1:8" x14ac:dyDescent="0.2">
      <c r="A152" s="109"/>
      <c r="B152" s="14" t="s">
        <v>105</v>
      </c>
      <c r="C152" s="56">
        <v>90</v>
      </c>
      <c r="D152" s="12">
        <v>9.41</v>
      </c>
      <c r="E152" s="12">
        <v>4.1399999999999997</v>
      </c>
      <c r="F152" s="12">
        <v>10.83</v>
      </c>
      <c r="G152" s="12">
        <v>118.05</v>
      </c>
      <c r="H152" s="48" t="s">
        <v>122</v>
      </c>
    </row>
    <row r="153" spans="1:8" x14ac:dyDescent="0.2">
      <c r="A153" s="109"/>
      <c r="B153" s="14" t="s">
        <v>62</v>
      </c>
      <c r="C153" s="56">
        <v>150</v>
      </c>
      <c r="D153" s="12">
        <v>2.9</v>
      </c>
      <c r="E153" s="12">
        <v>4.7</v>
      </c>
      <c r="F153" s="12">
        <v>33.6</v>
      </c>
      <c r="G153" s="12">
        <v>145</v>
      </c>
      <c r="H153" s="48">
        <v>125</v>
      </c>
    </row>
    <row r="154" spans="1:8" x14ac:dyDescent="0.2">
      <c r="A154" s="109"/>
      <c r="B154" s="14" t="s">
        <v>12</v>
      </c>
      <c r="C154" s="56">
        <v>200</v>
      </c>
      <c r="D154" s="12">
        <v>0.6</v>
      </c>
      <c r="E154" s="12">
        <v>0.1</v>
      </c>
      <c r="F154" s="12">
        <v>31.7</v>
      </c>
      <c r="G154" s="12">
        <v>131</v>
      </c>
      <c r="H154" s="48">
        <v>349</v>
      </c>
    </row>
    <row r="155" spans="1:8" x14ac:dyDescent="0.2">
      <c r="A155" s="109"/>
      <c r="B155" s="14" t="s">
        <v>14</v>
      </c>
      <c r="C155" s="56">
        <v>40</v>
      </c>
      <c r="D155" s="12">
        <v>4.2</v>
      </c>
      <c r="E155" s="12">
        <v>1.8</v>
      </c>
      <c r="F155" s="12">
        <v>17.5</v>
      </c>
      <c r="G155" s="12">
        <v>109.6</v>
      </c>
      <c r="H155" s="48" t="s">
        <v>69</v>
      </c>
    </row>
    <row r="156" spans="1:8" x14ac:dyDescent="0.2">
      <c r="A156" s="110"/>
      <c r="B156" s="14" t="s">
        <v>13</v>
      </c>
      <c r="C156" s="56">
        <v>40</v>
      </c>
      <c r="D156" s="12">
        <v>3.2</v>
      </c>
      <c r="E156" s="12">
        <v>0.6</v>
      </c>
      <c r="F156" s="12">
        <v>16</v>
      </c>
      <c r="G156" s="12">
        <v>88</v>
      </c>
      <c r="H156" s="48" t="s">
        <v>69</v>
      </c>
    </row>
    <row r="157" spans="1:8" s="4" customFormat="1" x14ac:dyDescent="0.2">
      <c r="A157" s="80" t="s">
        <v>15</v>
      </c>
      <c r="B157" s="81"/>
      <c r="C157" s="57">
        <f>SUM(C150:C156)</f>
        <v>780</v>
      </c>
      <c r="D157" s="57">
        <f t="shared" ref="D157:G157" si="15">SUM(D150:D156)</f>
        <v>25.91</v>
      </c>
      <c r="E157" s="57">
        <f t="shared" si="15"/>
        <v>15.04</v>
      </c>
      <c r="F157" s="57">
        <f t="shared" si="15"/>
        <v>128.05000000000001</v>
      </c>
      <c r="G157" s="57">
        <f t="shared" si="15"/>
        <v>715.25</v>
      </c>
      <c r="H157" s="49"/>
    </row>
    <row r="158" spans="1:8" x14ac:dyDescent="0.2">
      <c r="A158" s="79" t="s">
        <v>16</v>
      </c>
      <c r="B158" s="14" t="s">
        <v>37</v>
      </c>
      <c r="C158" s="56">
        <v>200</v>
      </c>
      <c r="D158" s="12">
        <v>1.4</v>
      </c>
      <c r="E158" s="12">
        <v>0.2</v>
      </c>
      <c r="F158" s="12">
        <v>26.4</v>
      </c>
      <c r="G158" s="12">
        <v>120</v>
      </c>
      <c r="H158" s="48">
        <v>592</v>
      </c>
    </row>
    <row r="159" spans="1:8" x14ac:dyDescent="0.2">
      <c r="A159" s="79"/>
      <c r="B159" s="14" t="s">
        <v>45</v>
      </c>
      <c r="C159" s="56">
        <v>100</v>
      </c>
      <c r="D159" s="12">
        <v>4.5999999999999996</v>
      </c>
      <c r="E159" s="12">
        <v>4</v>
      </c>
      <c r="F159" s="12">
        <v>26.8</v>
      </c>
      <c r="G159" s="12">
        <v>162</v>
      </c>
      <c r="H159" s="48">
        <v>738</v>
      </c>
    </row>
    <row r="160" spans="1:8" s="4" customFormat="1" x14ac:dyDescent="0.2">
      <c r="A160" s="80" t="s">
        <v>18</v>
      </c>
      <c r="B160" s="81"/>
      <c r="C160" s="57">
        <f>SUM(C158:C159)</f>
        <v>300</v>
      </c>
      <c r="D160" s="13">
        <f>SUM(D158:D159)</f>
        <v>6</v>
      </c>
      <c r="E160" s="13">
        <f t="shared" ref="E160:G160" si="16">SUM(E158:E159)</f>
        <v>4.2</v>
      </c>
      <c r="F160" s="13">
        <f t="shared" si="16"/>
        <v>53.2</v>
      </c>
      <c r="G160" s="13">
        <f t="shared" si="16"/>
        <v>282</v>
      </c>
      <c r="H160" s="49"/>
    </row>
    <row r="161" spans="1:8" s="4" customFormat="1" ht="13.5" thickBot="1" x14ac:dyDescent="0.25">
      <c r="A161" s="74" t="s">
        <v>19</v>
      </c>
      <c r="B161" s="75"/>
      <c r="C161" s="46">
        <f>C149+C157+C160</f>
        <v>1680</v>
      </c>
      <c r="D161" s="15">
        <f>D160+D157+D149</f>
        <v>55.509999999999991</v>
      </c>
      <c r="E161" s="15">
        <f>E160+E157+E149</f>
        <v>34.39</v>
      </c>
      <c r="F161" s="15">
        <f>F160+F157+F149</f>
        <v>270.02</v>
      </c>
      <c r="G161" s="15">
        <f>G160+G157+G149</f>
        <v>1606.57</v>
      </c>
      <c r="H161" s="50"/>
    </row>
    <row r="162" spans="1:8" s="4" customFormat="1" x14ac:dyDescent="0.2">
      <c r="A162" s="71" t="s">
        <v>46</v>
      </c>
      <c r="B162" s="72"/>
      <c r="C162" s="72"/>
      <c r="D162" s="72"/>
      <c r="E162" s="72"/>
      <c r="F162" s="72"/>
      <c r="G162" s="72"/>
      <c r="H162" s="73"/>
    </row>
    <row r="163" spans="1:8" x14ac:dyDescent="0.2">
      <c r="A163" s="84" t="s">
        <v>5</v>
      </c>
      <c r="B163" s="14" t="s">
        <v>47</v>
      </c>
      <c r="C163" s="56">
        <v>200</v>
      </c>
      <c r="D163" s="12">
        <v>7.16</v>
      </c>
      <c r="E163" s="12">
        <v>9.4</v>
      </c>
      <c r="F163" s="12">
        <v>28.8</v>
      </c>
      <c r="G163" s="12">
        <v>291.89999999999998</v>
      </c>
      <c r="H163" s="16">
        <v>266</v>
      </c>
    </row>
    <row r="164" spans="1:8" x14ac:dyDescent="0.2">
      <c r="A164" s="82"/>
      <c r="B164" s="14" t="s">
        <v>6</v>
      </c>
      <c r="C164" s="56">
        <v>100</v>
      </c>
      <c r="D164" s="12">
        <v>1.4</v>
      </c>
      <c r="E164" s="12">
        <v>0.3</v>
      </c>
      <c r="F164" s="12">
        <v>16</v>
      </c>
      <c r="G164" s="12">
        <v>72.3</v>
      </c>
      <c r="H164" s="48" t="s">
        <v>69</v>
      </c>
    </row>
    <row r="165" spans="1:8" x14ac:dyDescent="0.2">
      <c r="A165" s="82"/>
      <c r="B165" s="14" t="s">
        <v>21</v>
      </c>
      <c r="C165" s="56">
        <v>200</v>
      </c>
      <c r="D165" s="12">
        <v>0.2</v>
      </c>
      <c r="E165" s="12"/>
      <c r="F165" s="12">
        <v>10.199999999999999</v>
      </c>
      <c r="G165" s="12">
        <v>41</v>
      </c>
      <c r="H165" s="48">
        <v>377</v>
      </c>
    </row>
    <row r="166" spans="1:8" x14ac:dyDescent="0.2">
      <c r="A166" s="82"/>
      <c r="B166" s="14" t="s">
        <v>26</v>
      </c>
      <c r="C166" s="56">
        <v>40</v>
      </c>
      <c r="D166" s="12">
        <v>2.6</v>
      </c>
      <c r="E166" s="12">
        <v>0.8</v>
      </c>
      <c r="F166" s="12">
        <v>18.399999999999999</v>
      </c>
      <c r="G166" s="12">
        <v>92</v>
      </c>
      <c r="H166" s="48" t="s">
        <v>69</v>
      </c>
    </row>
    <row r="167" spans="1:8" x14ac:dyDescent="0.2">
      <c r="A167" s="82"/>
      <c r="B167" s="14" t="s">
        <v>28</v>
      </c>
      <c r="C167" s="56">
        <v>10</v>
      </c>
      <c r="D167" s="12">
        <v>0.1</v>
      </c>
      <c r="E167" s="12">
        <v>7.2</v>
      </c>
      <c r="F167" s="12">
        <v>0.13</v>
      </c>
      <c r="G167" s="12">
        <v>65.72</v>
      </c>
      <c r="H167" s="48">
        <v>14</v>
      </c>
    </row>
    <row r="168" spans="1:8" x14ac:dyDescent="0.2">
      <c r="A168" s="83"/>
      <c r="B168" s="14" t="s">
        <v>27</v>
      </c>
      <c r="C168" s="56">
        <v>10</v>
      </c>
      <c r="D168" s="12">
        <v>2.2999999999999998</v>
      </c>
      <c r="E168" s="12">
        <v>2.95</v>
      </c>
      <c r="F168" s="12">
        <v>0</v>
      </c>
      <c r="G168" s="12">
        <v>47</v>
      </c>
      <c r="H168" s="48">
        <v>15</v>
      </c>
    </row>
    <row r="169" spans="1:8" s="4" customFormat="1" x14ac:dyDescent="0.2">
      <c r="A169" s="80" t="s">
        <v>8</v>
      </c>
      <c r="B169" s="81"/>
      <c r="C169" s="57">
        <f>SUM(C163:C168)</f>
        <v>560</v>
      </c>
      <c r="D169" s="66">
        <f>SUM(D163:D168)</f>
        <v>13.759999999999998</v>
      </c>
      <c r="E169" s="66">
        <f>SUM(E163:E168)</f>
        <v>20.650000000000002</v>
      </c>
      <c r="F169" s="66">
        <f>SUM(F163:F168)</f>
        <v>73.53</v>
      </c>
      <c r="G169" s="66">
        <f>SUM(G163:G168)</f>
        <v>609.91999999999996</v>
      </c>
      <c r="H169" s="49"/>
    </row>
    <row r="170" spans="1:8" s="4" customFormat="1" x14ac:dyDescent="0.2">
      <c r="A170" s="108" t="s">
        <v>9</v>
      </c>
      <c r="B170" s="14" t="s">
        <v>85</v>
      </c>
      <c r="C170" s="56">
        <v>60</v>
      </c>
      <c r="D170" s="12">
        <v>1.8</v>
      </c>
      <c r="E170" s="12">
        <v>0.12</v>
      </c>
      <c r="F170" s="12">
        <v>3.78</v>
      </c>
      <c r="G170" s="12">
        <v>41.4</v>
      </c>
      <c r="H170" s="48">
        <v>131</v>
      </c>
    </row>
    <row r="171" spans="1:8" x14ac:dyDescent="0.2">
      <c r="A171" s="109"/>
      <c r="B171" s="14" t="s">
        <v>90</v>
      </c>
      <c r="C171" s="56">
        <v>200</v>
      </c>
      <c r="D171" s="12">
        <v>4.5999999999999996</v>
      </c>
      <c r="E171" s="12">
        <v>6.4</v>
      </c>
      <c r="F171" s="12">
        <v>7.9</v>
      </c>
      <c r="G171" s="12">
        <v>110</v>
      </c>
      <c r="H171" s="48">
        <v>88</v>
      </c>
    </row>
    <row r="172" spans="1:8" x14ac:dyDescent="0.2">
      <c r="A172" s="109"/>
      <c r="B172" s="14" t="s">
        <v>97</v>
      </c>
      <c r="C172" s="56">
        <v>240</v>
      </c>
      <c r="D172" s="12">
        <v>14.38</v>
      </c>
      <c r="E172" s="12">
        <v>26.47</v>
      </c>
      <c r="F172" s="12">
        <v>45.26</v>
      </c>
      <c r="G172" s="12">
        <v>398.06</v>
      </c>
      <c r="H172" s="48">
        <v>406</v>
      </c>
    </row>
    <row r="173" spans="1:8" x14ac:dyDescent="0.2">
      <c r="A173" s="109"/>
      <c r="B173" s="14" t="s">
        <v>32</v>
      </c>
      <c r="C173" s="56">
        <v>200</v>
      </c>
      <c r="D173" s="12">
        <v>0.17</v>
      </c>
      <c r="E173" s="12">
        <v>0.04</v>
      </c>
      <c r="F173" s="12">
        <v>23.1</v>
      </c>
      <c r="G173" s="12">
        <v>93.5</v>
      </c>
      <c r="H173" s="48">
        <v>639</v>
      </c>
    </row>
    <row r="174" spans="1:8" x14ac:dyDescent="0.2">
      <c r="A174" s="109"/>
      <c r="B174" s="14" t="s">
        <v>14</v>
      </c>
      <c r="C174" s="56">
        <v>30</v>
      </c>
      <c r="D174" s="12">
        <v>3.2</v>
      </c>
      <c r="E174" s="12">
        <v>1.4</v>
      </c>
      <c r="F174" s="12">
        <v>13.1</v>
      </c>
      <c r="G174" s="12">
        <v>82.2</v>
      </c>
      <c r="H174" s="48" t="s">
        <v>69</v>
      </c>
    </row>
    <row r="175" spans="1:8" x14ac:dyDescent="0.2">
      <c r="A175" s="110"/>
      <c r="B175" s="14" t="s">
        <v>13</v>
      </c>
      <c r="C175" s="56">
        <v>30</v>
      </c>
      <c r="D175" s="12">
        <v>2.4</v>
      </c>
      <c r="E175" s="12">
        <v>0.5</v>
      </c>
      <c r="F175" s="12">
        <v>12</v>
      </c>
      <c r="G175" s="12">
        <v>66</v>
      </c>
      <c r="H175" s="48" t="s">
        <v>69</v>
      </c>
    </row>
    <row r="176" spans="1:8" s="4" customFormat="1" x14ac:dyDescent="0.2">
      <c r="A176" s="80" t="s">
        <v>15</v>
      </c>
      <c r="B176" s="81"/>
      <c r="C176" s="57">
        <f>SUM(C170:C175)</f>
        <v>760</v>
      </c>
      <c r="D176" s="57">
        <f t="shared" ref="D176:G176" si="17">SUM(D170:D175)</f>
        <v>26.55</v>
      </c>
      <c r="E176" s="57">
        <f t="shared" si="17"/>
        <v>34.93</v>
      </c>
      <c r="F176" s="57">
        <f t="shared" si="17"/>
        <v>105.13999999999999</v>
      </c>
      <c r="G176" s="57">
        <f t="shared" si="17"/>
        <v>791.16000000000008</v>
      </c>
      <c r="H176" s="49"/>
    </row>
    <row r="177" spans="1:8" x14ac:dyDescent="0.2">
      <c r="A177" s="79" t="s">
        <v>16</v>
      </c>
      <c r="B177" s="14" t="s">
        <v>24</v>
      </c>
      <c r="C177" s="56">
        <v>200</v>
      </c>
      <c r="D177" s="12">
        <v>5.4</v>
      </c>
      <c r="E177" s="12">
        <v>5</v>
      </c>
      <c r="F177" s="12">
        <v>21.6</v>
      </c>
      <c r="G177" s="12">
        <v>158</v>
      </c>
      <c r="H177" s="48" t="s">
        <v>69</v>
      </c>
    </row>
    <row r="178" spans="1:8" x14ac:dyDescent="0.2">
      <c r="A178" s="79"/>
      <c r="B178" s="14" t="s">
        <v>48</v>
      </c>
      <c r="C178" s="58">
        <v>100</v>
      </c>
      <c r="D178" s="12">
        <v>3.3</v>
      </c>
      <c r="E178" s="12">
        <v>3</v>
      </c>
      <c r="F178" s="12">
        <v>34.799999999999997</v>
      </c>
      <c r="G178" s="12">
        <v>180</v>
      </c>
      <c r="H178" s="48">
        <v>738</v>
      </c>
    </row>
    <row r="179" spans="1:8" s="4" customFormat="1" x14ac:dyDescent="0.2">
      <c r="A179" s="80" t="s">
        <v>18</v>
      </c>
      <c r="B179" s="81"/>
      <c r="C179" s="57">
        <f>SUM(C177:C178)</f>
        <v>300</v>
      </c>
      <c r="D179" s="13">
        <f>SUM(D177:D178)</f>
        <v>8.6999999999999993</v>
      </c>
      <c r="E179" s="13">
        <f t="shared" ref="E179:G179" si="18">SUM(E177:E178)</f>
        <v>8</v>
      </c>
      <c r="F179" s="13">
        <f t="shared" si="18"/>
        <v>56.4</v>
      </c>
      <c r="G179" s="13">
        <f t="shared" si="18"/>
        <v>338</v>
      </c>
      <c r="H179" s="49"/>
    </row>
    <row r="180" spans="1:8" s="4" customFormat="1" ht="13.5" thickBot="1" x14ac:dyDescent="0.25">
      <c r="A180" s="74" t="s">
        <v>19</v>
      </c>
      <c r="B180" s="75"/>
      <c r="C180" s="46">
        <f t="shared" ref="C180" si="19">SUM(C173:C179)</f>
        <v>1620</v>
      </c>
      <c r="D180" s="15">
        <f>D179+D176+D169</f>
        <v>49.01</v>
      </c>
      <c r="E180" s="15">
        <f>E179+E176+E169</f>
        <v>63.58</v>
      </c>
      <c r="F180" s="15">
        <f>F179+F176+F169</f>
        <v>235.07</v>
      </c>
      <c r="G180" s="15">
        <f>G179+G176+G169</f>
        <v>1739.08</v>
      </c>
      <c r="H180" s="50"/>
    </row>
    <row r="181" spans="1:8" s="4" customFormat="1" x14ac:dyDescent="0.2">
      <c r="A181" s="71" t="s">
        <v>49</v>
      </c>
      <c r="B181" s="72"/>
      <c r="C181" s="72"/>
      <c r="D181" s="72"/>
      <c r="E181" s="72"/>
      <c r="F181" s="72"/>
      <c r="G181" s="72"/>
      <c r="H181" s="73"/>
    </row>
    <row r="182" spans="1:8" x14ac:dyDescent="0.2">
      <c r="A182" s="79" t="s">
        <v>5</v>
      </c>
      <c r="B182" s="14" t="s">
        <v>50</v>
      </c>
      <c r="C182" s="56">
        <v>200</v>
      </c>
      <c r="D182" s="12">
        <v>8.6</v>
      </c>
      <c r="E182" s="12">
        <v>15</v>
      </c>
      <c r="F182" s="12">
        <v>46.7</v>
      </c>
      <c r="G182" s="12">
        <v>356.3</v>
      </c>
      <c r="H182" s="48">
        <v>204</v>
      </c>
    </row>
    <row r="183" spans="1:8" x14ac:dyDescent="0.2">
      <c r="A183" s="79"/>
      <c r="B183" s="14" t="s">
        <v>6</v>
      </c>
      <c r="C183" s="56">
        <v>100</v>
      </c>
      <c r="D183" s="12">
        <v>1.4</v>
      </c>
      <c r="E183" s="12">
        <v>0.3</v>
      </c>
      <c r="F183" s="12">
        <v>16</v>
      </c>
      <c r="G183" s="12">
        <v>72.3</v>
      </c>
      <c r="H183" s="48" t="s">
        <v>69</v>
      </c>
    </row>
    <row r="184" spans="1:8" x14ac:dyDescent="0.2">
      <c r="A184" s="79"/>
      <c r="B184" s="14" t="s">
        <v>7</v>
      </c>
      <c r="C184" s="56">
        <v>200</v>
      </c>
      <c r="D184" s="12">
        <v>0.2</v>
      </c>
      <c r="E184" s="12">
        <v>0.1</v>
      </c>
      <c r="F184" s="12">
        <v>15</v>
      </c>
      <c r="G184" s="12">
        <v>60</v>
      </c>
      <c r="H184" s="48">
        <v>376</v>
      </c>
    </row>
    <row r="185" spans="1:8" s="4" customFormat="1" x14ac:dyDescent="0.2">
      <c r="A185" s="80" t="s">
        <v>8</v>
      </c>
      <c r="B185" s="81"/>
      <c r="C185" s="57">
        <f>SUM(C182:C184)</f>
        <v>500</v>
      </c>
      <c r="D185" s="13">
        <f>SUM(D182:D184)</f>
        <v>10.199999999999999</v>
      </c>
      <c r="E185" s="13">
        <f t="shared" ref="E185:G185" si="20">SUM(E182:E184)</f>
        <v>15.4</v>
      </c>
      <c r="F185" s="13">
        <f t="shared" si="20"/>
        <v>77.7</v>
      </c>
      <c r="G185" s="13">
        <f t="shared" si="20"/>
        <v>488.6</v>
      </c>
      <c r="H185" s="49"/>
    </row>
    <row r="186" spans="1:8" s="4" customFormat="1" x14ac:dyDescent="0.2">
      <c r="A186" s="108" t="s">
        <v>9</v>
      </c>
      <c r="B186" s="14" t="s">
        <v>84</v>
      </c>
      <c r="C186" s="56">
        <v>60</v>
      </c>
      <c r="D186" s="12">
        <v>1.8</v>
      </c>
      <c r="E186" s="12">
        <v>3.72</v>
      </c>
      <c r="F186" s="12">
        <v>3.72</v>
      </c>
      <c r="G186" s="12">
        <v>55.2</v>
      </c>
      <c r="H186" s="48">
        <v>75</v>
      </c>
    </row>
    <row r="187" spans="1:8" x14ac:dyDescent="0.2">
      <c r="A187" s="109"/>
      <c r="B187" s="14" t="s">
        <v>51</v>
      </c>
      <c r="C187" s="56">
        <v>200</v>
      </c>
      <c r="D187" s="12">
        <v>1.7</v>
      </c>
      <c r="E187" s="12">
        <v>4.3</v>
      </c>
      <c r="F187" s="12">
        <v>13.7</v>
      </c>
      <c r="G187" s="12">
        <v>100.94</v>
      </c>
      <c r="H187" s="48">
        <v>96</v>
      </c>
    </row>
    <row r="188" spans="1:8" x14ac:dyDescent="0.2">
      <c r="A188" s="109"/>
      <c r="B188" s="14" t="s">
        <v>104</v>
      </c>
      <c r="C188" s="56">
        <v>90</v>
      </c>
      <c r="D188" s="12">
        <v>7.8</v>
      </c>
      <c r="E188" s="12">
        <v>7.7</v>
      </c>
      <c r="F188" s="12">
        <v>8.1</v>
      </c>
      <c r="G188" s="12">
        <v>235</v>
      </c>
      <c r="H188" s="48" t="s">
        <v>73</v>
      </c>
    </row>
    <row r="189" spans="1:8" x14ac:dyDescent="0.2">
      <c r="A189" s="109"/>
      <c r="B189" s="14" t="s">
        <v>52</v>
      </c>
      <c r="C189" s="56">
        <v>150</v>
      </c>
      <c r="D189" s="12">
        <v>3.5</v>
      </c>
      <c r="E189" s="12">
        <v>6.7</v>
      </c>
      <c r="F189" s="12">
        <v>11.5</v>
      </c>
      <c r="G189" s="12">
        <v>119</v>
      </c>
      <c r="H189" s="48">
        <v>492</v>
      </c>
    </row>
    <row r="190" spans="1:8" x14ac:dyDescent="0.2">
      <c r="A190" s="109"/>
      <c r="B190" s="14" t="s">
        <v>31</v>
      </c>
      <c r="C190" s="56">
        <v>200</v>
      </c>
      <c r="D190" s="12">
        <v>0.7</v>
      </c>
      <c r="E190" s="12">
        <v>0.3</v>
      </c>
      <c r="F190" s="12">
        <v>24.4</v>
      </c>
      <c r="G190" s="12">
        <v>103</v>
      </c>
      <c r="H190" s="48">
        <v>388</v>
      </c>
    </row>
    <row r="191" spans="1:8" x14ac:dyDescent="0.2">
      <c r="A191" s="109"/>
      <c r="B191" s="14" t="s">
        <v>14</v>
      </c>
      <c r="C191" s="56">
        <v>30</v>
      </c>
      <c r="D191" s="12">
        <v>3.2</v>
      </c>
      <c r="E191" s="12">
        <v>1.4</v>
      </c>
      <c r="F191" s="12">
        <v>13.1</v>
      </c>
      <c r="G191" s="12">
        <v>82.2</v>
      </c>
      <c r="H191" s="48" t="s">
        <v>69</v>
      </c>
    </row>
    <row r="192" spans="1:8" x14ac:dyDescent="0.2">
      <c r="A192" s="110"/>
      <c r="B192" s="14" t="s">
        <v>13</v>
      </c>
      <c r="C192" s="56">
        <v>30</v>
      </c>
      <c r="D192" s="12">
        <v>2.4</v>
      </c>
      <c r="E192" s="12">
        <v>0.5</v>
      </c>
      <c r="F192" s="12">
        <v>12</v>
      </c>
      <c r="G192" s="12">
        <v>66</v>
      </c>
      <c r="H192" s="48" t="s">
        <v>69</v>
      </c>
    </row>
    <row r="193" spans="1:8" s="4" customFormat="1" x14ac:dyDescent="0.2">
      <c r="A193" s="80" t="s">
        <v>15</v>
      </c>
      <c r="B193" s="81"/>
      <c r="C193" s="57">
        <f>SUM(C186:C192)</f>
        <v>760</v>
      </c>
      <c r="D193" s="57">
        <f t="shared" ref="D193:G193" si="21">SUM(D186:D192)</f>
        <v>21.099999999999998</v>
      </c>
      <c r="E193" s="57">
        <f t="shared" si="21"/>
        <v>24.619999999999997</v>
      </c>
      <c r="F193" s="57">
        <f t="shared" si="21"/>
        <v>86.52</v>
      </c>
      <c r="G193" s="57">
        <f t="shared" si="21"/>
        <v>761.34</v>
      </c>
      <c r="H193" s="49"/>
    </row>
    <row r="194" spans="1:8" x14ac:dyDescent="0.2">
      <c r="A194" s="79" t="s">
        <v>16</v>
      </c>
      <c r="B194" s="14" t="s">
        <v>24</v>
      </c>
      <c r="C194" s="56">
        <v>200</v>
      </c>
      <c r="D194" s="12">
        <v>5.4</v>
      </c>
      <c r="E194" s="12">
        <v>5</v>
      </c>
      <c r="F194" s="12">
        <v>21.6</v>
      </c>
      <c r="G194" s="12">
        <v>158</v>
      </c>
      <c r="H194" s="48" t="s">
        <v>69</v>
      </c>
    </row>
    <row r="195" spans="1:8" x14ac:dyDescent="0.2">
      <c r="A195" s="79"/>
      <c r="B195" s="14" t="s">
        <v>101</v>
      </c>
      <c r="C195" s="56">
        <v>100</v>
      </c>
      <c r="D195" s="17">
        <v>1.7</v>
      </c>
      <c r="E195" s="17">
        <v>5.2</v>
      </c>
      <c r="F195" s="17">
        <v>21.7</v>
      </c>
      <c r="G195" s="17">
        <v>194</v>
      </c>
      <c r="H195" s="48">
        <v>606</v>
      </c>
    </row>
    <row r="196" spans="1:8" s="4" customFormat="1" x14ac:dyDescent="0.2">
      <c r="A196" s="80" t="s">
        <v>18</v>
      </c>
      <c r="B196" s="81"/>
      <c r="C196" s="57">
        <f>SUM(C194:C195)</f>
        <v>300</v>
      </c>
      <c r="D196" s="13">
        <f>SUM(D194:D195)</f>
        <v>7.1000000000000005</v>
      </c>
      <c r="E196" s="13">
        <f t="shared" ref="E196:G196" si="22">SUM(E194:E195)</f>
        <v>10.199999999999999</v>
      </c>
      <c r="F196" s="13">
        <f t="shared" si="22"/>
        <v>43.3</v>
      </c>
      <c r="G196" s="13">
        <f t="shared" si="22"/>
        <v>352</v>
      </c>
      <c r="H196" s="49"/>
    </row>
    <row r="197" spans="1:8" s="4" customFormat="1" ht="13.5" thickBot="1" x14ac:dyDescent="0.25">
      <c r="A197" s="74" t="s">
        <v>19</v>
      </c>
      <c r="B197" s="75"/>
      <c r="C197" s="46">
        <f>C185+C193+C196</f>
        <v>1560</v>
      </c>
      <c r="D197" s="15">
        <f>D196+D193+D185</f>
        <v>38.4</v>
      </c>
      <c r="E197" s="15">
        <f>E196+E193+E185</f>
        <v>50.219999999999992</v>
      </c>
      <c r="F197" s="15">
        <f>F196+F193+F185</f>
        <v>207.51999999999998</v>
      </c>
      <c r="G197" s="15">
        <f>G196+G193+G185</f>
        <v>1601.94</v>
      </c>
      <c r="H197" s="50"/>
    </row>
    <row r="198" spans="1:8" s="4" customFormat="1" x14ac:dyDescent="0.2">
      <c r="A198" s="76" t="s">
        <v>53</v>
      </c>
      <c r="B198" s="77"/>
      <c r="C198" s="59">
        <f>C197+C180+C161+C141+C121+C101+C82+C64+C43+C25</f>
        <v>16370</v>
      </c>
      <c r="D198" s="21">
        <f>D197+D180+D161+D141+D121+D101+D82+D64+D43+D25</f>
        <v>530.11</v>
      </c>
      <c r="E198" s="21">
        <f>E197+E180+E161+E141+E121+E101+E82+E64+E43+E25</f>
        <v>534.18000000000006</v>
      </c>
      <c r="F198" s="21">
        <f>F197+F180+F161+F141+F121+F101+F82+F64+F43+F25</f>
        <v>2375.6199999999994</v>
      </c>
      <c r="G198" s="21">
        <f>G197+G180+G161+G141+G121+G101+G82+G64+G43+G25</f>
        <v>16899.900000000001</v>
      </c>
      <c r="H198" s="51"/>
    </row>
    <row r="199" spans="1:8" s="4" customFormat="1" ht="13.5" thickBot="1" x14ac:dyDescent="0.25">
      <c r="A199" s="74" t="s">
        <v>54</v>
      </c>
      <c r="B199" s="75"/>
      <c r="C199" s="46">
        <f>C198/10</f>
        <v>1637</v>
      </c>
      <c r="D199" s="52">
        <f>D198/10</f>
        <v>53.011000000000003</v>
      </c>
      <c r="E199" s="52">
        <f>E198/10</f>
        <v>53.418000000000006</v>
      </c>
      <c r="F199" s="52">
        <f>F198/10</f>
        <v>237.56199999999995</v>
      </c>
      <c r="G199" s="52">
        <f>G198/10</f>
        <v>1689.9900000000002</v>
      </c>
      <c r="H199" s="50"/>
    </row>
    <row r="200" spans="1:8" s="8" customFormat="1" ht="30" customHeight="1" thickBot="1" x14ac:dyDescent="0.25">
      <c r="A200" s="78"/>
      <c r="B200" s="78"/>
      <c r="C200" s="60"/>
      <c r="D200" s="2"/>
      <c r="E200" s="2"/>
      <c r="F200" s="2"/>
      <c r="G200" s="2"/>
      <c r="H200" s="20"/>
    </row>
    <row r="201" spans="1:8" ht="102" x14ac:dyDescent="0.2">
      <c r="B201" s="47" t="s">
        <v>118</v>
      </c>
      <c r="C201" s="61" t="s">
        <v>56</v>
      </c>
      <c r="D201" s="65" t="s">
        <v>117</v>
      </c>
    </row>
    <row r="202" spans="1:8" x14ac:dyDescent="0.2">
      <c r="B202" s="33" t="s">
        <v>57</v>
      </c>
      <c r="C202" s="62">
        <v>500</v>
      </c>
      <c r="D202" s="44">
        <f>(C185+C169+C149+C129+C109+C90+C71+C52+C31+C13)/10</f>
        <v>572</v>
      </c>
    </row>
    <row r="203" spans="1:8" x14ac:dyDescent="0.2">
      <c r="B203" s="33" t="s">
        <v>58</v>
      </c>
      <c r="C203" s="62">
        <v>700</v>
      </c>
      <c r="D203" s="44">
        <f>(C193+C176+C157+C137+C117+C97+C78+C60+C39+C21)/10</f>
        <v>765</v>
      </c>
    </row>
    <row r="204" spans="1:8" x14ac:dyDescent="0.2">
      <c r="B204" s="33" t="s">
        <v>59</v>
      </c>
      <c r="C204" s="62">
        <v>300</v>
      </c>
      <c r="D204" s="44">
        <f>(C196+C179+C160+C140+C120+C100+C81+C63+C42+C24)/10</f>
        <v>300</v>
      </c>
    </row>
    <row r="205" spans="1:8" ht="12.75" customHeight="1" thickBot="1" x14ac:dyDescent="0.25">
      <c r="A205" s="9"/>
      <c r="B205" s="43" t="s">
        <v>116</v>
      </c>
      <c r="C205" s="46">
        <f>SUM(C202:C204)</f>
        <v>1500</v>
      </c>
      <c r="D205" s="45">
        <f>SUM(D202:D204)</f>
        <v>1637</v>
      </c>
    </row>
    <row r="206" spans="1:8" x14ac:dyDescent="0.2">
      <c r="C206" s="63"/>
    </row>
    <row r="207" spans="1:8" ht="12.75" customHeight="1" x14ac:dyDescent="0.2">
      <c r="B207" s="68" t="s">
        <v>113</v>
      </c>
      <c r="C207" s="69"/>
      <c r="D207" s="69"/>
      <c r="E207" s="69"/>
      <c r="F207" s="69"/>
      <c r="G207" s="70"/>
    </row>
    <row r="208" spans="1:8" x14ac:dyDescent="0.2">
      <c r="B208" s="36"/>
      <c r="C208" s="37"/>
      <c r="D208" s="37"/>
      <c r="E208" s="37"/>
      <c r="F208" s="37"/>
      <c r="G208" s="37"/>
    </row>
    <row r="209" spans="2:8" x14ac:dyDescent="0.2">
      <c r="B209" s="35" t="s">
        <v>60</v>
      </c>
      <c r="C209" s="39"/>
      <c r="D209" s="38">
        <f>(D185+D169+D149+D129+D109+D90+D71+D52+D31+D13)/10</f>
        <v>18.378</v>
      </c>
      <c r="E209" s="38">
        <f>(E185+E169+E149+E129+E109+E90+E71+E52+E31+E13)/10</f>
        <v>20.087</v>
      </c>
      <c r="F209" s="38">
        <f>(F185+F169+F149+F129+F109+F90+F71+F52+F31+F13)/10</f>
        <v>82.418999999999997</v>
      </c>
      <c r="G209" s="38">
        <f>(G185+G169+G149+G129+G109+G90+G71+G52+G31+G13)/10</f>
        <v>582.96100000000001</v>
      </c>
      <c r="H209"/>
    </row>
    <row r="210" spans="2:8" x14ac:dyDescent="0.2">
      <c r="B210" s="40" t="s">
        <v>108</v>
      </c>
      <c r="C210" s="41"/>
      <c r="D210" s="42">
        <v>15.4</v>
      </c>
      <c r="E210" s="42">
        <v>15.8</v>
      </c>
      <c r="F210" s="42">
        <v>67</v>
      </c>
      <c r="G210" s="42" t="s">
        <v>109</v>
      </c>
      <c r="H210"/>
    </row>
    <row r="211" spans="2:8" x14ac:dyDescent="0.2">
      <c r="B211" s="35" t="s">
        <v>74</v>
      </c>
      <c r="C211" s="39"/>
      <c r="D211" s="17"/>
      <c r="E211" s="17"/>
      <c r="F211" s="16"/>
      <c r="G211" s="22">
        <f>G209/2350</f>
        <v>0.24806851063829788</v>
      </c>
      <c r="H211"/>
    </row>
    <row r="212" spans="2:8" x14ac:dyDescent="0.2">
      <c r="B212" s="35" t="s">
        <v>75</v>
      </c>
      <c r="C212" s="39"/>
      <c r="D212" s="38">
        <f>(D193+D176+D157+D137+D117+D97+D78+D60+D39+D21)/10</f>
        <v>26.473000000000003</v>
      </c>
      <c r="E212" s="38">
        <f>(E193+E176+E157+E137+E117+E97+E78+E60+E39+E21)/10</f>
        <v>25.211000000000002</v>
      </c>
      <c r="F212" s="38">
        <f>(F193+F176+F157+F137+F117+F97+F78+F60+F39+F21)/10</f>
        <v>106.36299999999999</v>
      </c>
      <c r="G212" s="38">
        <f>(G193+G176+G157+G137+G117+G97+G78+G60+G39+G21)/10</f>
        <v>772.42900000000009</v>
      </c>
      <c r="H212"/>
    </row>
    <row r="213" spans="2:8" x14ac:dyDescent="0.2">
      <c r="B213" s="40" t="s">
        <v>108</v>
      </c>
      <c r="C213" s="41"/>
      <c r="D213" s="42">
        <v>23.1</v>
      </c>
      <c r="E213" s="42">
        <v>23.7</v>
      </c>
      <c r="F213" s="42">
        <v>100.5</v>
      </c>
      <c r="G213" s="42" t="s">
        <v>110</v>
      </c>
      <c r="H213"/>
    </row>
    <row r="214" spans="2:8" x14ac:dyDescent="0.2">
      <c r="B214" s="35" t="s">
        <v>76</v>
      </c>
      <c r="C214" s="39"/>
      <c r="D214" s="17"/>
      <c r="E214" s="17"/>
      <c r="F214" s="16"/>
      <c r="G214" s="22">
        <f>G212/2350</f>
        <v>0.32869319148936171</v>
      </c>
      <c r="H214"/>
    </row>
    <row r="215" spans="2:8" x14ac:dyDescent="0.2">
      <c r="B215" s="35" t="s">
        <v>61</v>
      </c>
      <c r="C215" s="39"/>
      <c r="D215" s="38">
        <f>(D196+D179+D160+D140+D120+D100+D81+D63+D42+D24)/10</f>
        <v>8.16</v>
      </c>
      <c r="E215" s="38">
        <f>(E196+E179+E160+E140+E120+E100+E81+E63+E42+E24)/10</f>
        <v>8.1199999999999992</v>
      </c>
      <c r="F215" s="38">
        <f>(F196+F179+F160+F140+F120+F100+F81+F63+F42+F24)/10</f>
        <v>48.779999999999994</v>
      </c>
      <c r="G215" s="38">
        <f>(G196+G179+G160+G140+G120+G100+G81+G63+G42+G24)/10</f>
        <v>334.6</v>
      </c>
      <c r="H215"/>
    </row>
    <row r="216" spans="2:8" x14ac:dyDescent="0.2">
      <c r="B216" s="40" t="s">
        <v>108</v>
      </c>
      <c r="C216" s="41"/>
      <c r="D216" s="42">
        <v>7.7</v>
      </c>
      <c r="E216" s="42">
        <v>7.9</v>
      </c>
      <c r="F216" s="42">
        <v>33.5</v>
      </c>
      <c r="G216" s="42" t="s">
        <v>111</v>
      </c>
      <c r="H216"/>
    </row>
    <row r="217" spans="2:8" x14ac:dyDescent="0.2">
      <c r="B217" s="35" t="s">
        <v>78</v>
      </c>
      <c r="C217" s="58"/>
      <c r="D217" s="17"/>
      <c r="E217" s="17"/>
      <c r="F217" s="17"/>
      <c r="G217" s="23">
        <f>G215/2350</f>
        <v>0.14238297872340427</v>
      </c>
    </row>
    <row r="218" spans="2:8" x14ac:dyDescent="0.2">
      <c r="B218" s="35" t="s">
        <v>77</v>
      </c>
      <c r="C218" s="58"/>
      <c r="D218" s="38">
        <f>D215+D212+D209</f>
        <v>53.011000000000003</v>
      </c>
      <c r="E218" s="38">
        <f>E215+E212+E209</f>
        <v>53.418000000000006</v>
      </c>
      <c r="F218" s="38">
        <f>F215+F212+F209</f>
        <v>237.56199999999995</v>
      </c>
      <c r="G218" s="38">
        <f>G215+G212+G209</f>
        <v>1689.99</v>
      </c>
    </row>
    <row r="219" spans="2:8" x14ac:dyDescent="0.2">
      <c r="B219" s="40" t="s">
        <v>108</v>
      </c>
      <c r="C219" s="41"/>
      <c r="D219" s="42">
        <f>D216+D213+D210</f>
        <v>46.2</v>
      </c>
      <c r="E219" s="42">
        <f>E216+E213+E210</f>
        <v>47.400000000000006</v>
      </c>
      <c r="F219" s="42">
        <f>F216+F213+F210</f>
        <v>201</v>
      </c>
      <c r="G219" s="42" t="s">
        <v>112</v>
      </c>
    </row>
    <row r="220" spans="2:8" x14ac:dyDescent="0.2">
      <c r="B220" s="35" t="s">
        <v>86</v>
      </c>
      <c r="C220" s="58"/>
      <c r="D220" s="17"/>
      <c r="E220" s="17"/>
      <c r="F220" s="17"/>
      <c r="G220" s="23">
        <f>G218/2350</f>
        <v>0.71914468085106387</v>
      </c>
    </row>
    <row r="222" spans="2:8" x14ac:dyDescent="0.2">
      <c r="B222" s="68" t="s">
        <v>114</v>
      </c>
      <c r="C222" s="69"/>
      <c r="D222" s="69"/>
      <c r="E222" s="69"/>
      <c r="F222" s="69"/>
      <c r="G222" s="70"/>
    </row>
    <row r="223" spans="2:8" x14ac:dyDescent="0.2">
      <c r="B223" s="36"/>
      <c r="C223" s="37"/>
      <c r="D223" s="37"/>
      <c r="E223" s="37"/>
      <c r="F223" s="37"/>
      <c r="G223" s="37"/>
    </row>
    <row r="224" spans="2:8" x14ac:dyDescent="0.2">
      <c r="B224" s="35" t="s">
        <v>60</v>
      </c>
      <c r="C224" s="39"/>
      <c r="D224" s="38">
        <f>(D13+D31+D52+D71+D90)/5</f>
        <v>21.143999999999998</v>
      </c>
      <c r="E224" s="38">
        <f>(E13+E31+E52+E71+E90)/5</f>
        <v>20.580000000000002</v>
      </c>
      <c r="F224" s="38">
        <f>(F13+F31+F52+F71+F90)/5</f>
        <v>86.207999999999998</v>
      </c>
      <c r="G224" s="38">
        <f>(G13+G31+G52+G71+G90)/5</f>
        <v>594.37</v>
      </c>
    </row>
    <row r="225" spans="1:18" x14ac:dyDescent="0.2">
      <c r="B225" s="40" t="s">
        <v>108</v>
      </c>
      <c r="C225" s="41"/>
      <c r="D225" s="42">
        <v>15.4</v>
      </c>
      <c r="E225" s="42">
        <v>15.8</v>
      </c>
      <c r="F225" s="42">
        <v>67</v>
      </c>
      <c r="G225" s="42" t="s">
        <v>109</v>
      </c>
    </row>
    <row r="226" spans="1:18" s="18" customFormat="1" x14ac:dyDescent="0.2">
      <c r="A226" s="7"/>
      <c r="B226" s="35" t="s">
        <v>74</v>
      </c>
      <c r="C226" s="39"/>
      <c r="D226" s="17"/>
      <c r="E226" s="17"/>
      <c r="F226" s="16"/>
      <c r="G226" s="22">
        <f>G224/2350</f>
        <v>0.25292340425531917</v>
      </c>
      <c r="I226"/>
      <c r="J226"/>
      <c r="K226"/>
      <c r="L226"/>
      <c r="M226"/>
      <c r="N226"/>
      <c r="O226"/>
      <c r="P226"/>
      <c r="Q226"/>
      <c r="R226"/>
    </row>
    <row r="227" spans="1:18" s="18" customFormat="1" x14ac:dyDescent="0.2">
      <c r="A227" s="7"/>
      <c r="B227" s="35" t="s">
        <v>75</v>
      </c>
      <c r="C227" s="39"/>
      <c r="D227" s="38">
        <f>(D21+D39+D60+D78+D97)/5</f>
        <v>26.534000000000002</v>
      </c>
      <c r="E227" s="38">
        <f>(E21+E39+E60+E78+E97)/5</f>
        <v>25.529999999999994</v>
      </c>
      <c r="F227" s="38">
        <f>(F21+F39+F60+F78+F97)/5</f>
        <v>102.32599999999999</v>
      </c>
      <c r="G227" s="38">
        <f>(G21+G39+G60+G78+G97)/5</f>
        <v>775.31000000000006</v>
      </c>
      <c r="I227"/>
      <c r="J227"/>
      <c r="K227"/>
      <c r="L227"/>
      <c r="M227"/>
      <c r="N227"/>
      <c r="O227"/>
      <c r="P227"/>
      <c r="Q227"/>
      <c r="R227"/>
    </row>
    <row r="228" spans="1:18" s="18" customFormat="1" x14ac:dyDescent="0.2">
      <c r="A228" s="7"/>
      <c r="B228" s="40" t="s">
        <v>108</v>
      </c>
      <c r="C228" s="41"/>
      <c r="D228" s="42">
        <v>23.1</v>
      </c>
      <c r="E228" s="42">
        <v>23.7</v>
      </c>
      <c r="F228" s="42">
        <v>100.5</v>
      </c>
      <c r="G228" s="42" t="s">
        <v>110</v>
      </c>
      <c r="I228"/>
      <c r="J228"/>
      <c r="K228"/>
      <c r="L228"/>
      <c r="M228"/>
      <c r="N228"/>
      <c r="O228"/>
      <c r="P228"/>
      <c r="Q228"/>
      <c r="R228"/>
    </row>
    <row r="229" spans="1:18" s="18" customFormat="1" x14ac:dyDescent="0.2">
      <c r="A229" s="7"/>
      <c r="B229" s="35" t="s">
        <v>76</v>
      </c>
      <c r="C229" s="39"/>
      <c r="D229" s="17"/>
      <c r="E229" s="17"/>
      <c r="F229" s="16"/>
      <c r="G229" s="22">
        <f>G227/2350</f>
        <v>0.32991914893617025</v>
      </c>
      <c r="I229"/>
      <c r="J229"/>
      <c r="K229"/>
      <c r="L229"/>
      <c r="M229"/>
      <c r="N229"/>
      <c r="O229"/>
      <c r="P229"/>
      <c r="Q229"/>
      <c r="R229"/>
    </row>
    <row r="230" spans="1:18" s="18" customFormat="1" x14ac:dyDescent="0.2">
      <c r="A230" s="7"/>
      <c r="B230" s="35" t="s">
        <v>61</v>
      </c>
      <c r="C230" s="39"/>
      <c r="D230" s="38">
        <f>(D24+D42+D63+D81+D100)/5</f>
        <v>8.4599999999999991</v>
      </c>
      <c r="E230" s="38">
        <f>(E24+E42+E63+E81+E100)/5</f>
        <v>7.6800000000000015</v>
      </c>
      <c r="F230" s="38">
        <f>(F24+F42+F63+F81+F100)/5</f>
        <v>52.2</v>
      </c>
      <c r="G230" s="38">
        <f>(G24+G42+G63+G81+G100)/5</f>
        <v>341.2</v>
      </c>
      <c r="I230"/>
      <c r="J230"/>
      <c r="K230"/>
      <c r="L230"/>
      <c r="M230"/>
      <c r="N230"/>
      <c r="O230"/>
      <c r="P230"/>
      <c r="Q230"/>
      <c r="R230"/>
    </row>
    <row r="231" spans="1:18" s="18" customFormat="1" x14ac:dyDescent="0.2">
      <c r="A231" s="7"/>
      <c r="B231" s="40" t="s">
        <v>108</v>
      </c>
      <c r="C231" s="41"/>
      <c r="D231" s="42">
        <v>7.7</v>
      </c>
      <c r="E231" s="42">
        <v>7.9</v>
      </c>
      <c r="F231" s="42">
        <v>33.5</v>
      </c>
      <c r="G231" s="42" t="s">
        <v>111</v>
      </c>
      <c r="I231"/>
      <c r="J231"/>
      <c r="K231"/>
      <c r="L231"/>
      <c r="M231"/>
      <c r="N231"/>
      <c r="O231"/>
      <c r="P231"/>
      <c r="Q231"/>
      <c r="R231"/>
    </row>
    <row r="232" spans="1:18" s="18" customFormat="1" x14ac:dyDescent="0.2">
      <c r="A232" s="7"/>
      <c r="B232" s="35" t="s">
        <v>78</v>
      </c>
      <c r="C232" s="58"/>
      <c r="D232" s="17"/>
      <c r="E232" s="17"/>
      <c r="F232" s="17"/>
      <c r="G232" s="23">
        <f>G230/2350</f>
        <v>0.14519148936170212</v>
      </c>
      <c r="I232"/>
      <c r="J232"/>
      <c r="K232"/>
      <c r="L232"/>
      <c r="M232"/>
      <c r="N232"/>
      <c r="O232"/>
      <c r="P232"/>
      <c r="Q232"/>
      <c r="R232"/>
    </row>
    <row r="233" spans="1:18" s="18" customFormat="1" x14ac:dyDescent="0.2">
      <c r="A233" s="7"/>
      <c r="B233" s="35" t="s">
        <v>77</v>
      </c>
      <c r="C233" s="58"/>
      <c r="D233" s="38">
        <f>D230+D227+D224</f>
        <v>56.137999999999998</v>
      </c>
      <c r="E233" s="38">
        <f>E230+E227+E224</f>
        <v>53.789999999999992</v>
      </c>
      <c r="F233" s="38">
        <f>F230+F227+F224</f>
        <v>240.73400000000001</v>
      </c>
      <c r="G233" s="38">
        <f>G230+G227+G224</f>
        <v>1710.88</v>
      </c>
      <c r="I233"/>
      <c r="J233"/>
      <c r="K233"/>
      <c r="L233"/>
      <c r="M233"/>
      <c r="N233"/>
      <c r="O233"/>
      <c r="P233"/>
      <c r="Q233"/>
      <c r="R233"/>
    </row>
    <row r="234" spans="1:18" s="18" customFormat="1" x14ac:dyDescent="0.2">
      <c r="A234" s="7"/>
      <c r="B234" s="40" t="s">
        <v>108</v>
      </c>
      <c r="C234" s="41"/>
      <c r="D234" s="42">
        <f>D231+D228+D225</f>
        <v>46.2</v>
      </c>
      <c r="E234" s="42">
        <f>E231+E228+E225</f>
        <v>47.400000000000006</v>
      </c>
      <c r="F234" s="42">
        <f>F231+F228+F225</f>
        <v>201</v>
      </c>
      <c r="G234" s="42" t="s">
        <v>112</v>
      </c>
      <c r="I234"/>
      <c r="J234"/>
      <c r="K234"/>
      <c r="L234"/>
      <c r="M234"/>
      <c r="N234"/>
      <c r="O234"/>
      <c r="P234"/>
      <c r="Q234"/>
      <c r="R234"/>
    </row>
    <row r="235" spans="1:18" s="18" customFormat="1" x14ac:dyDescent="0.2">
      <c r="A235" s="7"/>
      <c r="B235" s="35" t="s">
        <v>86</v>
      </c>
      <c r="C235" s="58"/>
      <c r="D235" s="17"/>
      <c r="E235" s="17"/>
      <c r="F235" s="17"/>
      <c r="G235" s="23">
        <f>G233/2350</f>
        <v>0.72803404255319148</v>
      </c>
      <c r="I235"/>
      <c r="J235"/>
      <c r="K235"/>
      <c r="L235"/>
      <c r="M235"/>
      <c r="N235"/>
      <c r="O235"/>
      <c r="P235"/>
      <c r="Q235"/>
      <c r="R235"/>
    </row>
    <row r="237" spans="1:18" s="18" customFormat="1" x14ac:dyDescent="0.2">
      <c r="A237" s="7"/>
      <c r="B237" s="68" t="s">
        <v>115</v>
      </c>
      <c r="C237" s="69"/>
      <c r="D237" s="69"/>
      <c r="E237" s="69"/>
      <c r="F237" s="69"/>
      <c r="G237" s="70"/>
      <c r="I237"/>
      <c r="J237"/>
      <c r="K237"/>
      <c r="L237"/>
      <c r="M237"/>
      <c r="N237"/>
      <c r="O237"/>
      <c r="P237"/>
      <c r="Q237"/>
      <c r="R237"/>
    </row>
    <row r="238" spans="1:18" s="18" customFormat="1" x14ac:dyDescent="0.2">
      <c r="A238" s="7"/>
      <c r="B238" s="36"/>
      <c r="C238" s="37"/>
      <c r="D238" s="37"/>
      <c r="E238" s="37"/>
      <c r="F238" s="37"/>
      <c r="G238" s="37"/>
      <c r="I238"/>
      <c r="J238"/>
      <c r="K238"/>
      <c r="L238"/>
      <c r="M238"/>
      <c r="N238"/>
      <c r="O238"/>
      <c r="P238"/>
      <c r="Q238"/>
      <c r="R238"/>
    </row>
    <row r="239" spans="1:18" s="18" customFormat="1" x14ac:dyDescent="0.2">
      <c r="A239" s="7"/>
      <c r="B239" s="35" t="s">
        <v>60</v>
      </c>
      <c r="C239" s="39"/>
      <c r="D239" s="38">
        <f>(D109+D129+D149+D169+D185)/5</f>
        <v>15.611999999999998</v>
      </c>
      <c r="E239" s="38">
        <f>(E109+E129+E149+E169+E185)/5</f>
        <v>19.594000000000001</v>
      </c>
      <c r="F239" s="38">
        <f>(F109+F129+F149+F169+F185)/5</f>
        <v>78.63</v>
      </c>
      <c r="G239" s="38">
        <f>(G109+G129+G149+G169+G185)/5</f>
        <v>571.55199999999991</v>
      </c>
      <c r="I239"/>
      <c r="J239"/>
      <c r="K239"/>
      <c r="L239"/>
      <c r="M239"/>
      <c r="N239"/>
      <c r="O239"/>
      <c r="P239"/>
      <c r="Q239"/>
      <c r="R239"/>
    </row>
    <row r="240" spans="1:18" s="18" customFormat="1" x14ac:dyDescent="0.2">
      <c r="A240" s="7"/>
      <c r="B240" s="40" t="s">
        <v>108</v>
      </c>
      <c r="C240" s="41"/>
      <c r="D240" s="42">
        <v>15.4</v>
      </c>
      <c r="E240" s="42">
        <v>15.8</v>
      </c>
      <c r="F240" s="42">
        <v>67</v>
      </c>
      <c r="G240" s="42" t="s">
        <v>109</v>
      </c>
      <c r="I240"/>
      <c r="J240"/>
      <c r="K240"/>
      <c r="L240"/>
      <c r="M240"/>
      <c r="N240"/>
      <c r="O240"/>
      <c r="P240"/>
      <c r="Q240"/>
      <c r="R240"/>
    </row>
    <row r="241" spans="1:18" s="18" customFormat="1" x14ac:dyDescent="0.2">
      <c r="A241" s="7"/>
      <c r="B241" s="35" t="s">
        <v>74</v>
      </c>
      <c r="C241" s="39"/>
      <c r="D241" s="17"/>
      <c r="E241" s="17"/>
      <c r="F241" s="16"/>
      <c r="G241" s="22">
        <f>G239/2350</f>
        <v>0.24321361702127656</v>
      </c>
      <c r="I241"/>
      <c r="J241"/>
      <c r="K241"/>
      <c r="L241"/>
      <c r="M241"/>
      <c r="N241"/>
      <c r="O241"/>
      <c r="P241"/>
      <c r="Q241"/>
      <c r="R241"/>
    </row>
    <row r="242" spans="1:18" s="18" customFormat="1" x14ac:dyDescent="0.2">
      <c r="A242" s="7"/>
      <c r="B242" s="35" t="s">
        <v>75</v>
      </c>
      <c r="C242" s="39"/>
      <c r="D242" s="38">
        <f>(D193+D176+D157+D117+D137)/5</f>
        <v>26.411999999999999</v>
      </c>
      <c r="E242" s="38">
        <f>(E193+E176+E157+E117+E137)/5</f>
        <v>24.892000000000003</v>
      </c>
      <c r="F242" s="38">
        <f>(F193+F176+F157+F117+F137)/5</f>
        <v>110.4</v>
      </c>
      <c r="G242" s="38">
        <f>(G193+G176+G157+G117+G137)/5</f>
        <v>769.548</v>
      </c>
      <c r="I242"/>
      <c r="J242"/>
      <c r="K242"/>
      <c r="L242"/>
      <c r="M242"/>
      <c r="N242"/>
      <c r="O242"/>
      <c r="P242"/>
      <c r="Q242"/>
      <c r="R242"/>
    </row>
    <row r="243" spans="1:18" s="18" customFormat="1" x14ac:dyDescent="0.2">
      <c r="A243" s="7"/>
      <c r="B243" s="40" t="s">
        <v>108</v>
      </c>
      <c r="C243" s="41"/>
      <c r="D243" s="42">
        <v>23.1</v>
      </c>
      <c r="E243" s="42">
        <v>23.7</v>
      </c>
      <c r="F243" s="42">
        <v>100.5</v>
      </c>
      <c r="G243" s="42" t="s">
        <v>110</v>
      </c>
      <c r="I243"/>
      <c r="J243"/>
      <c r="K243"/>
      <c r="L243"/>
      <c r="M243"/>
      <c r="N243"/>
      <c r="O243"/>
      <c r="P243"/>
      <c r="Q243"/>
      <c r="R243"/>
    </row>
    <row r="244" spans="1:18" s="18" customFormat="1" x14ac:dyDescent="0.2">
      <c r="A244" s="7"/>
      <c r="B244" s="35" t="s">
        <v>76</v>
      </c>
      <c r="C244" s="39"/>
      <c r="D244" s="17"/>
      <c r="E244" s="17"/>
      <c r="F244" s="16"/>
      <c r="G244" s="22">
        <f>G242/2350</f>
        <v>0.32746723404255318</v>
      </c>
      <c r="I244"/>
      <c r="J244"/>
      <c r="K244"/>
      <c r="L244"/>
      <c r="M244"/>
      <c r="N244"/>
      <c r="O244"/>
      <c r="P244"/>
      <c r="Q244"/>
      <c r="R244"/>
    </row>
    <row r="245" spans="1:18" s="18" customFormat="1" x14ac:dyDescent="0.2">
      <c r="A245" s="7"/>
      <c r="B245" s="35" t="s">
        <v>61</v>
      </c>
      <c r="C245" s="39"/>
      <c r="D245" s="38">
        <f>(D196+D179+D160+D140+D120)/5</f>
        <v>7.8599999999999994</v>
      </c>
      <c r="E245" s="38">
        <f>(E196+E179+E160+E140+E120)/5</f>
        <v>8.5599999999999987</v>
      </c>
      <c r="F245" s="38">
        <f>(F196+F179+F160+F140+F120)/5</f>
        <v>45.359999999999992</v>
      </c>
      <c r="G245" s="38">
        <f>(G196+G179+G160+G140+G120)/5</f>
        <v>328</v>
      </c>
      <c r="I245"/>
      <c r="J245"/>
      <c r="K245"/>
      <c r="L245"/>
      <c r="M245"/>
      <c r="N245"/>
      <c r="O245"/>
      <c r="P245"/>
      <c r="Q245"/>
      <c r="R245"/>
    </row>
    <row r="246" spans="1:18" s="18" customFormat="1" x14ac:dyDescent="0.2">
      <c r="A246" s="7"/>
      <c r="B246" s="40" t="s">
        <v>108</v>
      </c>
      <c r="C246" s="41"/>
      <c r="D246" s="42">
        <v>7.7</v>
      </c>
      <c r="E246" s="42">
        <v>7.9</v>
      </c>
      <c r="F246" s="42">
        <v>33.5</v>
      </c>
      <c r="G246" s="42" t="s">
        <v>111</v>
      </c>
      <c r="I246"/>
      <c r="J246"/>
      <c r="K246"/>
      <c r="L246"/>
      <c r="M246"/>
      <c r="N246"/>
      <c r="O246"/>
      <c r="P246"/>
      <c r="Q246"/>
      <c r="R246"/>
    </row>
    <row r="247" spans="1:18" s="18" customFormat="1" x14ac:dyDescent="0.2">
      <c r="A247" s="7"/>
      <c r="B247" s="35" t="s">
        <v>78</v>
      </c>
      <c r="C247" s="58"/>
      <c r="D247" s="17"/>
      <c r="E247" s="17"/>
      <c r="F247" s="17"/>
      <c r="G247" s="23">
        <f>G245/2350</f>
        <v>0.13957446808510637</v>
      </c>
      <c r="I247"/>
      <c r="J247"/>
      <c r="K247"/>
      <c r="L247"/>
      <c r="M247"/>
      <c r="N247"/>
      <c r="O247"/>
      <c r="P247"/>
      <c r="Q247"/>
      <c r="R247"/>
    </row>
    <row r="248" spans="1:18" s="18" customFormat="1" x14ac:dyDescent="0.2">
      <c r="A248" s="7"/>
      <c r="B248" s="35" t="s">
        <v>77</v>
      </c>
      <c r="C248" s="58"/>
      <c r="D248" s="38">
        <f>D245+D242+D239</f>
        <v>49.884</v>
      </c>
      <c r="E248" s="38">
        <f>E245+E242+E239</f>
        <v>53.045999999999999</v>
      </c>
      <c r="F248" s="38">
        <f>F245+F242+F239</f>
        <v>234.39</v>
      </c>
      <c r="G248" s="38">
        <f>G245+G242+G239</f>
        <v>1669.1</v>
      </c>
      <c r="I248"/>
      <c r="J248"/>
      <c r="K248"/>
      <c r="L248"/>
      <c r="M248"/>
      <c r="N248"/>
      <c r="O248"/>
      <c r="P248"/>
      <c r="Q248"/>
      <c r="R248"/>
    </row>
    <row r="249" spans="1:18" s="18" customFormat="1" x14ac:dyDescent="0.2">
      <c r="A249" s="7"/>
      <c r="B249" s="40" t="s">
        <v>108</v>
      </c>
      <c r="C249" s="41"/>
      <c r="D249" s="42">
        <f>D246+D243+D240</f>
        <v>46.2</v>
      </c>
      <c r="E249" s="42">
        <f>E246+E243+E240</f>
        <v>47.400000000000006</v>
      </c>
      <c r="F249" s="42">
        <f>F246+F243+F240</f>
        <v>201</v>
      </c>
      <c r="G249" s="42" t="s">
        <v>112</v>
      </c>
      <c r="I249"/>
      <c r="J249"/>
      <c r="K249"/>
      <c r="L249"/>
      <c r="M249"/>
      <c r="N249"/>
      <c r="O249"/>
      <c r="P249"/>
      <c r="Q249"/>
      <c r="R249"/>
    </row>
    <row r="250" spans="1:18" s="18" customFormat="1" x14ac:dyDescent="0.2">
      <c r="A250" s="7"/>
      <c r="B250" s="35" t="s">
        <v>86</v>
      </c>
      <c r="C250" s="58"/>
      <c r="D250" s="17"/>
      <c r="E250" s="17"/>
      <c r="F250" s="17"/>
      <c r="G250" s="23">
        <f>G248/2350</f>
        <v>0.71025531914893614</v>
      </c>
      <c r="I250"/>
      <c r="J250"/>
      <c r="K250"/>
      <c r="L250"/>
      <c r="M250"/>
      <c r="N250"/>
      <c r="O250"/>
      <c r="P250"/>
      <c r="Q250"/>
      <c r="R250"/>
    </row>
  </sheetData>
  <mergeCells count="92">
    <mergeCell ref="A186:A192"/>
    <mergeCell ref="A53:A59"/>
    <mergeCell ref="A72:A77"/>
    <mergeCell ref="A91:A96"/>
    <mergeCell ref="A110:A116"/>
    <mergeCell ref="A130:A136"/>
    <mergeCell ref="G4:G5"/>
    <mergeCell ref="H4:H5"/>
    <mergeCell ref="A24:B24"/>
    <mergeCell ref="A4:A5"/>
    <mergeCell ref="B4:B5"/>
    <mergeCell ref="C4:C5"/>
    <mergeCell ref="D4:F4"/>
    <mergeCell ref="A6:H6"/>
    <mergeCell ref="A7:A12"/>
    <mergeCell ref="A13:B13"/>
    <mergeCell ref="A21:B21"/>
    <mergeCell ref="A22:A23"/>
    <mergeCell ref="A14:A20"/>
    <mergeCell ref="A52:B52"/>
    <mergeCell ref="A25:B25"/>
    <mergeCell ref="A26:H26"/>
    <mergeCell ref="A27:A30"/>
    <mergeCell ref="A31:B31"/>
    <mergeCell ref="A39:B39"/>
    <mergeCell ref="A40:A41"/>
    <mergeCell ref="A42:B42"/>
    <mergeCell ref="A43:B43"/>
    <mergeCell ref="A44:H44"/>
    <mergeCell ref="A45:A51"/>
    <mergeCell ref="A32:A38"/>
    <mergeCell ref="A81:B81"/>
    <mergeCell ref="A60:B60"/>
    <mergeCell ref="A61:A62"/>
    <mergeCell ref="A63:B63"/>
    <mergeCell ref="A64:B64"/>
    <mergeCell ref="A65:H65"/>
    <mergeCell ref="A66:A70"/>
    <mergeCell ref="A71:B71"/>
    <mergeCell ref="A78:B78"/>
    <mergeCell ref="A79:A80"/>
    <mergeCell ref="A109:B109"/>
    <mergeCell ref="A82:B82"/>
    <mergeCell ref="A83:H83"/>
    <mergeCell ref="A84:A89"/>
    <mergeCell ref="A90:B90"/>
    <mergeCell ref="A97:B97"/>
    <mergeCell ref="A98:A99"/>
    <mergeCell ref="A100:B100"/>
    <mergeCell ref="A101:B101"/>
    <mergeCell ref="A102:H102"/>
    <mergeCell ref="A103:A108"/>
    <mergeCell ref="A140:B140"/>
    <mergeCell ref="A117:B117"/>
    <mergeCell ref="A118:A119"/>
    <mergeCell ref="A120:B120"/>
    <mergeCell ref="A121:B121"/>
    <mergeCell ref="A122:H122"/>
    <mergeCell ref="A123:A128"/>
    <mergeCell ref="A129:B129"/>
    <mergeCell ref="A137:B137"/>
    <mergeCell ref="A138:A139"/>
    <mergeCell ref="A141:B141"/>
    <mergeCell ref="A143:A148"/>
    <mergeCell ref="A149:B149"/>
    <mergeCell ref="A157:B157"/>
    <mergeCell ref="A150:A156"/>
    <mergeCell ref="A176:B176"/>
    <mergeCell ref="A177:A178"/>
    <mergeCell ref="A179:B179"/>
    <mergeCell ref="A180:B180"/>
    <mergeCell ref="A158:A159"/>
    <mergeCell ref="A160:B160"/>
    <mergeCell ref="A161:B161"/>
    <mergeCell ref="A162:H162"/>
    <mergeCell ref="A163:A168"/>
    <mergeCell ref="A169:B169"/>
    <mergeCell ref="A170:A175"/>
    <mergeCell ref="B237:G237"/>
    <mergeCell ref="A142:H142"/>
    <mergeCell ref="A181:H181"/>
    <mergeCell ref="A197:B197"/>
    <mergeCell ref="A198:B198"/>
    <mergeCell ref="A199:B199"/>
    <mergeCell ref="A200:B200"/>
    <mergeCell ref="B207:G207"/>
    <mergeCell ref="B222:G222"/>
    <mergeCell ref="A182:A184"/>
    <mergeCell ref="A185:B185"/>
    <mergeCell ref="A193:B193"/>
    <mergeCell ref="A194:A195"/>
    <mergeCell ref="A196:B196"/>
  </mergeCells>
  <pageMargins left="0.7" right="0.7" top="0.75" bottom="0.75" header="0.3" footer="0.3"/>
  <pageSetup paperSize="9" scale="65" orientation="portrait" r:id="rId1"/>
  <rowBreaks count="3" manualBreakCount="3">
    <brk id="64" max="16383" man="1"/>
    <brk id="141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2024-08-15T07:08:25Z</cp:lastPrinted>
  <dcterms:created xsi:type="dcterms:W3CDTF">2010-09-29T09:10:17Z</dcterms:created>
  <dcterms:modified xsi:type="dcterms:W3CDTF">2024-08-15T08:30:12Z</dcterms:modified>
</cp:coreProperties>
</file>