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2\samba\сетевая_юристов\АРЕНДА 2023\+ПИТАНИЕ АРЕНДА 2024 ГОД\ОВЗ\"/>
    </mc:Choice>
  </mc:AlternateContent>
  <bookViews>
    <workbookView xWindow="0" yWindow="0" windowWidth="28800" windowHeight="12330"/>
  </bookViews>
  <sheets>
    <sheet name="7-11 лет " sheetId="6" r:id="rId1"/>
  </sheets>
  <calcPr calcId="162913"/>
</workbook>
</file>

<file path=xl/calcChain.xml><?xml version="1.0" encoding="utf-8"?>
<calcChain xmlns="http://schemas.openxmlformats.org/spreadsheetml/2006/main">
  <c r="E147" i="6" l="1"/>
  <c r="F147" i="6"/>
  <c r="D147" i="6"/>
  <c r="C136" i="6" l="1"/>
  <c r="G128" i="6"/>
  <c r="F128" i="6"/>
  <c r="E128" i="6"/>
  <c r="D128" i="6"/>
  <c r="C128" i="6"/>
  <c r="G124" i="6"/>
  <c r="F124" i="6"/>
  <c r="E124" i="6"/>
  <c r="D124" i="6"/>
  <c r="C124" i="6"/>
  <c r="G115" i="6"/>
  <c r="F115" i="6"/>
  <c r="E115" i="6"/>
  <c r="D115" i="6"/>
  <c r="C115" i="6"/>
  <c r="G112" i="6"/>
  <c r="F112" i="6"/>
  <c r="E112" i="6"/>
  <c r="D112" i="6"/>
  <c r="C112" i="6"/>
  <c r="G104" i="6"/>
  <c r="F104" i="6"/>
  <c r="E104" i="6"/>
  <c r="D104" i="6"/>
  <c r="C104" i="6"/>
  <c r="G100" i="6"/>
  <c r="F100" i="6"/>
  <c r="E100" i="6"/>
  <c r="D100" i="6"/>
  <c r="C100" i="6"/>
  <c r="G91" i="6"/>
  <c r="F91" i="6"/>
  <c r="E91" i="6"/>
  <c r="D91" i="6"/>
  <c r="C91" i="6"/>
  <c r="G87" i="6"/>
  <c r="F87" i="6"/>
  <c r="E87" i="6"/>
  <c r="D87" i="6"/>
  <c r="C87" i="6"/>
  <c r="G78" i="6"/>
  <c r="F78" i="6"/>
  <c r="E78" i="6"/>
  <c r="D78" i="6"/>
  <c r="C78" i="6"/>
  <c r="G75" i="6"/>
  <c r="F75" i="6"/>
  <c r="E75" i="6"/>
  <c r="D75" i="6"/>
  <c r="C75" i="6"/>
  <c r="G66" i="6"/>
  <c r="F66" i="6"/>
  <c r="E66" i="6"/>
  <c r="D66" i="6"/>
  <c r="C66" i="6"/>
  <c r="G62" i="6"/>
  <c r="F62" i="6"/>
  <c r="E62" i="6"/>
  <c r="D62" i="6"/>
  <c r="C62" i="6"/>
  <c r="G54" i="6"/>
  <c r="F54" i="6"/>
  <c r="E54" i="6"/>
  <c r="D54" i="6"/>
  <c r="C54" i="6"/>
  <c r="G50" i="6"/>
  <c r="F50" i="6"/>
  <c r="E50" i="6"/>
  <c r="D50" i="6"/>
  <c r="C50" i="6"/>
  <c r="G42" i="6"/>
  <c r="F42" i="6"/>
  <c r="E42" i="6"/>
  <c r="D42" i="6"/>
  <c r="C42" i="6"/>
  <c r="G38" i="6"/>
  <c r="F38" i="6"/>
  <c r="E38" i="6"/>
  <c r="D38" i="6"/>
  <c r="C38" i="6"/>
  <c r="G29" i="6"/>
  <c r="F29" i="6"/>
  <c r="E29" i="6"/>
  <c r="D29" i="6"/>
  <c r="C29" i="6"/>
  <c r="G25" i="6"/>
  <c r="F25" i="6"/>
  <c r="E25" i="6"/>
  <c r="D25" i="6"/>
  <c r="C25" i="6"/>
  <c r="G16" i="6"/>
  <c r="F16" i="6"/>
  <c r="E16" i="6"/>
  <c r="D16" i="6"/>
  <c r="C16" i="6"/>
  <c r="G13" i="6"/>
  <c r="F13" i="6"/>
  <c r="E13" i="6"/>
  <c r="D13" i="6"/>
  <c r="C13" i="6"/>
  <c r="D105" i="6" l="1"/>
  <c r="F105" i="6"/>
  <c r="E116" i="6"/>
  <c r="G116" i="6"/>
  <c r="D129" i="6"/>
  <c r="F129" i="6"/>
  <c r="C129" i="6"/>
  <c r="E129" i="6"/>
  <c r="G129" i="6"/>
  <c r="C55" i="6"/>
  <c r="C67" i="6"/>
  <c r="C79" i="6"/>
  <c r="C105" i="6"/>
  <c r="E105" i="6"/>
  <c r="G105" i="6"/>
  <c r="D116" i="6"/>
  <c r="F116" i="6"/>
  <c r="D55" i="6"/>
  <c r="D67" i="6"/>
  <c r="F67" i="6"/>
  <c r="D92" i="6"/>
  <c r="F92" i="6"/>
  <c r="C92" i="6"/>
  <c r="E92" i="6"/>
  <c r="G92" i="6"/>
  <c r="E79" i="6"/>
  <c r="G79" i="6"/>
  <c r="D79" i="6"/>
  <c r="F79" i="6"/>
  <c r="E67" i="6"/>
  <c r="G67" i="6"/>
  <c r="E43" i="6"/>
  <c r="G43" i="6"/>
  <c r="E55" i="6"/>
  <c r="G55" i="6"/>
  <c r="F55" i="6"/>
  <c r="C30" i="6"/>
  <c r="D30" i="6"/>
  <c r="F30" i="6"/>
  <c r="C43" i="6"/>
  <c r="D43" i="6"/>
  <c r="F43" i="6"/>
  <c r="C116" i="6"/>
  <c r="C17" i="6"/>
  <c r="E17" i="6"/>
  <c r="G17" i="6"/>
  <c r="E30" i="6"/>
  <c r="G30" i="6"/>
  <c r="D17" i="6"/>
  <c r="F17" i="6"/>
  <c r="D134" i="6"/>
  <c r="D135" i="6"/>
  <c r="D140" i="6"/>
  <c r="F140" i="6"/>
  <c r="E143" i="6"/>
  <c r="G143" i="6"/>
  <c r="E140" i="6"/>
  <c r="G140" i="6"/>
  <c r="G142" i="6" s="1"/>
  <c r="D143" i="6"/>
  <c r="F143" i="6"/>
  <c r="F146" i="6" l="1"/>
  <c r="D146" i="6"/>
  <c r="E146" i="6"/>
  <c r="G146" i="6"/>
  <c r="G148" i="6" s="1"/>
  <c r="C130" i="6"/>
  <c r="C131" i="6" s="1"/>
  <c r="D136" i="6"/>
  <c r="G130" i="6"/>
  <c r="G131" i="6" s="1"/>
  <c r="E130" i="6"/>
  <c r="E131" i="6" s="1"/>
  <c r="F130" i="6"/>
  <c r="F131" i="6" s="1"/>
  <c r="G145" i="6"/>
  <c r="D130" i="6"/>
  <c r="D131" i="6" s="1"/>
</calcChain>
</file>

<file path=xl/sharedStrings.xml><?xml version="1.0" encoding="utf-8"?>
<sst xmlns="http://schemas.openxmlformats.org/spreadsheetml/2006/main" count="218" uniqueCount="94">
  <si>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</si>
  <si>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</si>
  <si>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</si>
  <si>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</si>
  <si>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</si>
  <si>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Фрукт свежий ,  сезонный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</si>
  <si>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</si>
  <si>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</si>
  <si>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</si>
  <si>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</si>
  <si>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</si>
  <si>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</si>
  <si>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</si>
  <si>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</si>
  <si>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</si>
  <si>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</si>
  <si>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2</t>
  </si>
  <si>
    <t>Каша гречневая рассыпчатая</t>
  </si>
  <si>
    <t>Компот из кураги</t>
  </si>
  <si>
    <t>Кисломолочный продукт</t>
  </si>
  <si>
    <t>День 3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</si>
  <si>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</si>
  <si>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</si>
  <si>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</si>
  <si>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Компот из замороженной ягоды</t>
  </si>
  <si>
    <t>Ватрушки с повидлом</t>
  </si>
  <si>
    <t>День 4</t>
  </si>
  <si>
    <t>Суп картофельный с макаронными изделиями на курином бульоне</t>
  </si>
  <si>
    <t>Каша из гороха с маслом</t>
  </si>
  <si>
    <t>Косичка с сахаром</t>
  </si>
  <si>
    <t>День 5</t>
  </si>
  <si>
    <t>Пирожки печеные из сдобного теста с картофелем</t>
  </si>
  <si>
    <t>Борщ с капустой и картофелем вегетарианский со сметаной</t>
  </si>
  <si>
    <t>День 7</t>
  </si>
  <si>
    <t>День 8</t>
  </si>
  <si>
    <t>Суп картофельный с бобовыми вегетарианский</t>
  </si>
  <si>
    <t>Пирожки печеные из дрожжевого теста с капустой и яйцом</t>
  </si>
  <si>
    <t>День 9</t>
  </si>
  <si>
    <t>День 10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</si>
  <si>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</si>
  <si>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</si>
  <si>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</si>
  <si>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</si>
  <si>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>Неделя 2 День 6</t>
  </si>
  <si>
    <t xml:space="preserve">Выход, гр </t>
  </si>
  <si>
    <t xml:space="preserve">обед </t>
  </si>
  <si>
    <t xml:space="preserve">полдник </t>
  </si>
  <si>
    <t>Полдник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</si>
  <si>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</si>
  <si>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</si>
  <si>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</si>
  <si>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</si>
  <si>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</si>
  <si>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</si>
  <si>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</si>
  <si>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</si>
  <si>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444/505</t>
  </si>
  <si>
    <t>437/505</t>
  </si>
  <si>
    <t xml:space="preserve">Обед </t>
  </si>
  <si>
    <t>Распределение ЭЦ в обед при норме 30-35%</t>
  </si>
  <si>
    <t>Средняя всего за день</t>
  </si>
  <si>
    <t>Распределение ЭЦ в полдник при норме 10-15%</t>
  </si>
  <si>
    <t>274/505</t>
  </si>
  <si>
    <t>Рассольник ленинградский на м/к бульоне</t>
  </si>
  <si>
    <t>Суп картофельный с бобовыми на м/к бульоне</t>
  </si>
  <si>
    <t>Щи из свежей капусты с картофелем на м/к бульоне</t>
  </si>
  <si>
    <t>Котлета по домашнему в соусе красном (60/30)</t>
  </si>
  <si>
    <t>Кнели из кур с рисом   (60/30)</t>
  </si>
  <si>
    <t>Рагу из птицы (170/70)</t>
  </si>
  <si>
    <t>Жаркое по домашнему  (180/60)</t>
  </si>
  <si>
    <t>Плов из отварной птицы (160/80)</t>
  </si>
  <si>
    <t>Булочка сахарная</t>
  </si>
  <si>
    <t>Булочка Веснушка</t>
  </si>
  <si>
    <t>Биточки мясные Нежные с соусом (60/30)</t>
  </si>
  <si>
    <t>Котлеты куриные, припущенные с соусом  (60/30)</t>
  </si>
  <si>
    <t>Тефтели мясные с соусом  (60/30)</t>
  </si>
  <si>
    <t>Котлеты рыбные из минтая Фирменные с соусом    (60/30)</t>
  </si>
  <si>
    <t>408/505</t>
  </si>
  <si>
    <t>Рекомендуемая величина</t>
  </si>
  <si>
    <t>705-822,5</t>
  </si>
  <si>
    <t>235-352,5</t>
  </si>
  <si>
    <t>Информация о пищевой, энергетической ценности меню за 10 дней</t>
  </si>
  <si>
    <t>Итого за день</t>
  </si>
  <si>
    <t>Фактиче-е значение суммарного объёма блюд по меню гр</t>
  </si>
  <si>
    <t>Норма среднего значения суммарного объёма блюд по СанПиН 2.3/2.4.3590-20 Приложение N 10 Таблица 1, Таблица 3</t>
  </si>
  <si>
    <t>Суп картофельный рыбный</t>
  </si>
  <si>
    <t>Рис отварной с овощами</t>
  </si>
  <si>
    <t>345/505</t>
  </si>
  <si>
    <t>7-11 лет (ОВЗ)</t>
  </si>
  <si>
    <t>Сок фруктовый, плодовый, ягодный тетрапак</t>
  </si>
  <si>
    <t>Распределение ЭЦ в обед, полдник при норме 40-50%</t>
  </si>
  <si>
    <t>940-1175</t>
  </si>
  <si>
    <t>Блинчики дрожжевые со сгущёным молоком (100/20)</t>
  </si>
  <si>
    <t>Сырники из творога сахаром,сметаной (100/25/25)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</si>
</sst>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" fillId="2" borderId="3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2" fontId="0" fillId="3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/>
    <xf numFmtId="1" fontId="0" fillId="0" borderId="21" xfId="0" applyNumberForma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left" vertical="top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0" fontId="0" fillId="2" borderId="3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abSelected="1" zoomScaleNormal="100" workbookViewId="0">
      <selection activeCell="B77" sqref="B77"/>
    </sheetView>
  </sheetViews>
  <sheetFormatPr defaultRowHeight="12.75" x14ac:dyDescent="0.2"/>
  <cols>
    <col min="1" max="1" width="12" style="7" customWidth="1"/>
    <col min="2" max="2" width="59.28515625" style="33" customWidth="1"/>
    <col min="3" max="3" width="10.7109375" style="53" customWidth="1"/>
    <col min="4" max="4" width="10.85546875" style="11" customWidth="1"/>
    <col min="5" max="5" width="9.42578125" style="11" customWidth="1"/>
    <col min="6" max="6" width="10.85546875" style="11" customWidth="1"/>
    <col min="7" max="7" width="11.42578125" style="11" customWidth="1"/>
    <col min="8" max="8" width="10.7109375" style="18" customWidth="1"/>
  </cols>
  <sheetData>
    <row r="1" spans="1:8" x14ac:dyDescent="0.2">
      <c r="B1" s="29"/>
    </row>
    <row r="2" spans="1:8" s="1" customFormat="1" ht="25.5" x14ac:dyDescent="0.2">
      <c r="A2" s="5" t="s">
        <v>3</v>
      </c>
      <c r="B2" s="30" t="s">
        <v>88</v>
      </c>
      <c r="C2" s="54"/>
      <c r="D2" s="10"/>
      <c r="E2" s="10"/>
      <c r="F2" s="10"/>
      <c r="G2" s="10"/>
      <c r="H2" s="19"/>
    </row>
    <row r="3" spans="1:8" s="1" customFormat="1" ht="16.5" customHeight="1" thickBot="1" x14ac:dyDescent="0.25">
      <c r="A3" s="6"/>
      <c r="B3" s="30"/>
      <c r="C3" s="54"/>
      <c r="D3" s="10"/>
      <c r="E3" s="10"/>
      <c r="F3" s="10"/>
      <c r="G3" s="10"/>
      <c r="H3" s="19"/>
    </row>
    <row r="4" spans="1:8" s="2" customFormat="1" ht="38.25" customHeight="1" x14ac:dyDescent="0.2">
      <c r="A4" s="75" t="s">
        <v>0</v>
      </c>
      <c r="B4" s="77" t="s">
        <v>1</v>
      </c>
      <c r="C4" s="79" t="s">
        <v>2</v>
      </c>
      <c r="D4" s="69" t="s">
        <v>53</v>
      </c>
      <c r="E4" s="69"/>
      <c r="F4" s="69"/>
      <c r="G4" s="69" t="s">
        <v>49</v>
      </c>
      <c r="H4" s="71" t="s">
        <v>54</v>
      </c>
    </row>
    <row r="5" spans="1:8" s="3" customFormat="1" ht="13.5" customHeight="1" x14ac:dyDescent="0.2">
      <c r="A5" s="76"/>
      <c r="B5" s="78"/>
      <c r="C5" s="80"/>
      <c r="D5" s="63" t="s">
        <v>50</v>
      </c>
      <c r="E5" s="63" t="s">
        <v>51</v>
      </c>
      <c r="F5" s="63" t="s">
        <v>52</v>
      </c>
      <c r="G5" s="70"/>
      <c r="H5" s="72"/>
    </row>
    <row r="6" spans="1:8" s="4" customFormat="1" ht="12.75" customHeight="1" x14ac:dyDescent="0.2">
      <c r="A6" s="81" t="s">
        <v>4</v>
      </c>
      <c r="B6" s="82"/>
      <c r="C6" s="82"/>
      <c r="D6" s="82"/>
      <c r="E6" s="82"/>
      <c r="F6" s="82"/>
      <c r="G6" s="82"/>
      <c r="H6" s="83"/>
    </row>
    <row r="7" spans="1:8" x14ac:dyDescent="0.2">
      <c r="A7" s="49"/>
      <c r="B7" s="14" t="s">
        <v>7</v>
      </c>
      <c r="C7" s="55">
        <v>200</v>
      </c>
      <c r="D7" s="12">
        <v>5.88</v>
      </c>
      <c r="E7" s="12">
        <v>5</v>
      </c>
      <c r="F7" s="12">
        <v>14.13</v>
      </c>
      <c r="G7" s="12">
        <v>125</v>
      </c>
      <c r="H7" s="47">
        <v>82</v>
      </c>
    </row>
    <row r="8" spans="1:8" x14ac:dyDescent="0.2">
      <c r="A8" s="49"/>
      <c r="B8" s="14" t="s">
        <v>73</v>
      </c>
      <c r="C8" s="28">
        <v>90</v>
      </c>
      <c r="D8" s="12">
        <v>10.15</v>
      </c>
      <c r="E8" s="12">
        <v>7</v>
      </c>
      <c r="F8" s="12">
        <v>3.37</v>
      </c>
      <c r="G8" s="12">
        <v>137.22</v>
      </c>
      <c r="H8" s="47" t="s">
        <v>77</v>
      </c>
    </row>
    <row r="9" spans="1:8" x14ac:dyDescent="0.2">
      <c r="A9" s="49"/>
      <c r="B9" s="14" t="s">
        <v>8</v>
      </c>
      <c r="C9" s="55">
        <v>150</v>
      </c>
      <c r="D9" s="12">
        <v>5.5</v>
      </c>
      <c r="E9" s="12">
        <v>4.8</v>
      </c>
      <c r="F9" s="12">
        <v>38.299999999999997</v>
      </c>
      <c r="G9" s="12">
        <v>191</v>
      </c>
      <c r="H9" s="47">
        <v>334</v>
      </c>
    </row>
    <row r="10" spans="1:8" x14ac:dyDescent="0.2">
      <c r="A10" s="49"/>
      <c r="B10" s="14" t="s">
        <v>9</v>
      </c>
      <c r="C10" s="55">
        <v>200</v>
      </c>
      <c r="D10" s="12">
        <v>0.6</v>
      </c>
      <c r="E10" s="12">
        <v>0.1</v>
      </c>
      <c r="F10" s="12">
        <v>31.7</v>
      </c>
      <c r="G10" s="12">
        <v>131</v>
      </c>
      <c r="H10" s="47">
        <v>349</v>
      </c>
    </row>
    <row r="11" spans="1:8" x14ac:dyDescent="0.2">
      <c r="A11" s="49"/>
      <c r="B11" s="14" t="s">
        <v>11</v>
      </c>
      <c r="C11" s="55">
        <v>30</v>
      </c>
      <c r="D11" s="12">
        <v>3.2</v>
      </c>
      <c r="E11" s="12">
        <v>1.4</v>
      </c>
      <c r="F11" s="12">
        <v>13.1</v>
      </c>
      <c r="G11" s="12">
        <v>82.2</v>
      </c>
      <c r="H11" s="47" t="s">
        <v>55</v>
      </c>
    </row>
    <row r="12" spans="1:8" x14ac:dyDescent="0.2">
      <c r="A12" s="49"/>
      <c r="B12" s="14" t="s">
        <v>10</v>
      </c>
      <c r="C12" s="55">
        <v>30</v>
      </c>
      <c r="D12" s="12">
        <v>2.4</v>
      </c>
      <c r="E12" s="12">
        <v>0.5</v>
      </c>
      <c r="F12" s="12">
        <v>12</v>
      </c>
      <c r="G12" s="12">
        <v>66</v>
      </c>
      <c r="H12" s="47" t="s">
        <v>55</v>
      </c>
    </row>
    <row r="13" spans="1:8" s="4" customFormat="1" x14ac:dyDescent="0.2">
      <c r="A13" s="73" t="s">
        <v>12</v>
      </c>
      <c r="B13" s="74"/>
      <c r="C13" s="56">
        <f>SUM(C7:C12)</f>
        <v>700</v>
      </c>
      <c r="D13" s="13">
        <f>SUM(D7:D12)</f>
        <v>27.73</v>
      </c>
      <c r="E13" s="13">
        <f>SUM(E7:E12)</f>
        <v>18.8</v>
      </c>
      <c r="F13" s="13">
        <f>SUM(F7:F12)</f>
        <v>112.6</v>
      </c>
      <c r="G13" s="13">
        <f>SUM(G7:G12)</f>
        <v>732.42000000000007</v>
      </c>
      <c r="H13" s="48"/>
    </row>
    <row r="14" spans="1:8" x14ac:dyDescent="0.2">
      <c r="A14" s="84" t="s">
        <v>13</v>
      </c>
      <c r="B14" s="14" t="s">
        <v>19</v>
      </c>
      <c r="C14" s="55">
        <v>200</v>
      </c>
      <c r="D14" s="12">
        <v>5.4</v>
      </c>
      <c r="E14" s="12">
        <v>5</v>
      </c>
      <c r="F14" s="12">
        <v>21.6</v>
      </c>
      <c r="G14" s="12">
        <v>158</v>
      </c>
      <c r="H14" s="47" t="s">
        <v>55</v>
      </c>
    </row>
    <row r="15" spans="1:8" x14ac:dyDescent="0.2">
      <c r="A15" s="84"/>
      <c r="B15" s="14" t="s">
        <v>92</v>
      </c>
      <c r="C15" s="57">
        <v>120</v>
      </c>
      <c r="D15" s="12">
        <v>2.6</v>
      </c>
      <c r="E15" s="12">
        <v>6.1</v>
      </c>
      <c r="F15" s="12">
        <v>33.200000000000003</v>
      </c>
      <c r="G15" s="12">
        <v>208</v>
      </c>
      <c r="H15" s="47">
        <v>223</v>
      </c>
    </row>
    <row r="16" spans="1:8" s="4" customFormat="1" x14ac:dyDescent="0.2">
      <c r="A16" s="73" t="s">
        <v>14</v>
      </c>
      <c r="B16" s="74"/>
      <c r="C16" s="56">
        <f>SUM(C14:C15)</f>
        <v>320</v>
      </c>
      <c r="D16" s="13">
        <f>SUM(D14:D15)</f>
        <v>8</v>
      </c>
      <c r="E16" s="13">
        <f>SUM(E14:E15)</f>
        <v>11.1</v>
      </c>
      <c r="F16" s="13">
        <f>SUM(F14:F15)</f>
        <v>54.800000000000004</v>
      </c>
      <c r="G16" s="13">
        <f>SUM(G14:G15)</f>
        <v>366</v>
      </c>
      <c r="H16" s="48"/>
    </row>
    <row r="17" spans="1:8" s="4" customFormat="1" ht="13.5" thickBot="1" x14ac:dyDescent="0.25">
      <c r="A17" s="85" t="s">
        <v>15</v>
      </c>
      <c r="B17" s="86"/>
      <c r="C17" s="45">
        <f>C16+C13</f>
        <v>1020</v>
      </c>
      <c r="D17" s="15">
        <f>D16+D13</f>
        <v>35.730000000000004</v>
      </c>
      <c r="E17" s="15">
        <f>E16+E13</f>
        <v>29.9</v>
      </c>
      <c r="F17" s="15">
        <f>F16+F13</f>
        <v>167.4</v>
      </c>
      <c r="G17" s="15">
        <f>G16+G13</f>
        <v>1098.42</v>
      </c>
      <c r="H17" s="50"/>
    </row>
    <row r="18" spans="1:8" s="4" customFormat="1" x14ac:dyDescent="0.2">
      <c r="A18" s="87" t="s">
        <v>16</v>
      </c>
      <c r="B18" s="88"/>
      <c r="C18" s="88"/>
      <c r="D18" s="88"/>
      <c r="E18" s="88"/>
      <c r="F18" s="88"/>
      <c r="G18" s="88"/>
      <c r="H18" s="89"/>
    </row>
    <row r="19" spans="1:8" x14ac:dyDescent="0.2">
      <c r="A19" s="90" t="s">
        <v>6</v>
      </c>
      <c r="B19" s="14" t="s">
        <v>63</v>
      </c>
      <c r="C19" s="55">
        <v>200</v>
      </c>
      <c r="D19" s="12">
        <v>5.4</v>
      </c>
      <c r="E19" s="12">
        <v>9.4</v>
      </c>
      <c r="F19" s="12">
        <v>7.8</v>
      </c>
      <c r="G19" s="12">
        <v>124</v>
      </c>
      <c r="H19" s="47">
        <v>96</v>
      </c>
    </row>
    <row r="20" spans="1:8" x14ac:dyDescent="0.2">
      <c r="A20" s="90"/>
      <c r="B20" s="14" t="s">
        <v>76</v>
      </c>
      <c r="C20" s="55">
        <v>90</v>
      </c>
      <c r="D20" s="12">
        <v>9.41</v>
      </c>
      <c r="E20" s="12">
        <v>4.1399999999999997</v>
      </c>
      <c r="F20" s="12">
        <v>10.83</v>
      </c>
      <c r="G20" s="12">
        <v>118.05</v>
      </c>
      <c r="H20" s="47" t="s">
        <v>87</v>
      </c>
    </row>
    <row r="21" spans="1:8" x14ac:dyDescent="0.2">
      <c r="A21" s="90"/>
      <c r="B21" s="14" t="s">
        <v>22</v>
      </c>
      <c r="C21" s="55">
        <v>150</v>
      </c>
      <c r="D21" s="12">
        <v>5.4</v>
      </c>
      <c r="E21" s="12">
        <v>9.1999999999999993</v>
      </c>
      <c r="F21" s="12">
        <v>26.4</v>
      </c>
      <c r="G21" s="12">
        <v>210</v>
      </c>
      <c r="H21" s="47">
        <v>128</v>
      </c>
    </row>
    <row r="22" spans="1:8" x14ac:dyDescent="0.2">
      <c r="A22" s="90"/>
      <c r="B22" s="14" t="s">
        <v>18</v>
      </c>
      <c r="C22" s="55">
        <v>200</v>
      </c>
      <c r="D22" s="12">
        <v>1.92</v>
      </c>
      <c r="E22" s="12">
        <v>0.12</v>
      </c>
      <c r="F22" s="12">
        <v>25.86</v>
      </c>
      <c r="G22" s="12">
        <v>151</v>
      </c>
      <c r="H22" s="47">
        <v>551</v>
      </c>
    </row>
    <row r="23" spans="1:8" x14ac:dyDescent="0.2">
      <c r="A23" s="90"/>
      <c r="B23" s="14" t="s">
        <v>11</v>
      </c>
      <c r="C23" s="55">
        <v>30</v>
      </c>
      <c r="D23" s="12">
        <v>3.2</v>
      </c>
      <c r="E23" s="12">
        <v>1.4</v>
      </c>
      <c r="F23" s="12">
        <v>13.1</v>
      </c>
      <c r="G23" s="12">
        <v>82.2</v>
      </c>
      <c r="H23" s="47" t="s">
        <v>55</v>
      </c>
    </row>
    <row r="24" spans="1:8" x14ac:dyDescent="0.2">
      <c r="A24" s="91"/>
      <c r="B24" s="14" t="s">
        <v>10</v>
      </c>
      <c r="C24" s="55">
        <v>30</v>
      </c>
      <c r="D24" s="12">
        <v>2.4</v>
      </c>
      <c r="E24" s="12">
        <v>0.5</v>
      </c>
      <c r="F24" s="12">
        <v>12</v>
      </c>
      <c r="G24" s="12">
        <v>66</v>
      </c>
      <c r="H24" s="47" t="s">
        <v>55</v>
      </c>
    </row>
    <row r="25" spans="1:8" s="4" customFormat="1" x14ac:dyDescent="0.2">
      <c r="A25" s="73" t="s">
        <v>12</v>
      </c>
      <c r="B25" s="74"/>
      <c r="C25" s="56">
        <f>SUM(C19:C24)</f>
        <v>700</v>
      </c>
      <c r="D25" s="13">
        <f>SUM(D19:D24)</f>
        <v>27.73</v>
      </c>
      <c r="E25" s="13">
        <f>SUM(E19:E24)</f>
        <v>24.759999999999998</v>
      </c>
      <c r="F25" s="13">
        <f>SUM(F19:F24)</f>
        <v>95.99</v>
      </c>
      <c r="G25" s="13">
        <f>SUM(G19:G24)</f>
        <v>751.25</v>
      </c>
      <c r="H25" s="48"/>
    </row>
    <row r="26" spans="1:8" x14ac:dyDescent="0.2">
      <c r="A26" s="84" t="s">
        <v>13</v>
      </c>
      <c r="B26" s="14" t="s">
        <v>19</v>
      </c>
      <c r="C26" s="55">
        <v>200</v>
      </c>
      <c r="D26" s="12">
        <v>5.4</v>
      </c>
      <c r="E26" s="12">
        <v>5</v>
      </c>
      <c r="F26" s="12">
        <v>21.6</v>
      </c>
      <c r="G26" s="12">
        <v>158</v>
      </c>
      <c r="H26" s="47" t="s">
        <v>55</v>
      </c>
    </row>
    <row r="27" spans="1:8" x14ac:dyDescent="0.2">
      <c r="A27" s="84"/>
      <c r="B27" s="14" t="s">
        <v>5</v>
      </c>
      <c r="C27" s="55">
        <v>100</v>
      </c>
      <c r="D27" s="12">
        <v>1.4</v>
      </c>
      <c r="E27" s="12">
        <v>0.3</v>
      </c>
      <c r="F27" s="12">
        <v>16</v>
      </c>
      <c r="G27" s="12">
        <v>72.3</v>
      </c>
      <c r="H27" s="47" t="s">
        <v>55</v>
      </c>
    </row>
    <row r="28" spans="1:8" x14ac:dyDescent="0.2">
      <c r="A28" s="84"/>
      <c r="B28" s="14" t="s">
        <v>71</v>
      </c>
      <c r="C28" s="57">
        <v>50</v>
      </c>
      <c r="D28" s="12">
        <v>1.65</v>
      </c>
      <c r="E28" s="12">
        <v>3.65</v>
      </c>
      <c r="F28" s="12">
        <v>13.2</v>
      </c>
      <c r="G28" s="12">
        <v>89.5</v>
      </c>
      <c r="H28" s="47">
        <v>638</v>
      </c>
    </row>
    <row r="29" spans="1:8" s="4" customFormat="1" x14ac:dyDescent="0.2">
      <c r="A29" s="73" t="s">
        <v>14</v>
      </c>
      <c r="B29" s="74"/>
      <c r="C29" s="56">
        <f>SUM(C26:C28)</f>
        <v>350</v>
      </c>
      <c r="D29" s="13">
        <f>SUM(D26:D28)</f>
        <v>8.4500000000000011</v>
      </c>
      <c r="E29" s="13">
        <f t="shared" ref="E29:G29" si="0">SUM(E26:E28)</f>
        <v>8.9499999999999993</v>
      </c>
      <c r="F29" s="13">
        <f t="shared" si="0"/>
        <v>50.8</v>
      </c>
      <c r="G29" s="13">
        <f t="shared" si="0"/>
        <v>319.8</v>
      </c>
      <c r="H29" s="48"/>
    </row>
    <row r="30" spans="1:8" s="4" customFormat="1" ht="13.5" thickBot="1" x14ac:dyDescent="0.25">
      <c r="A30" s="85" t="s">
        <v>15</v>
      </c>
      <c r="B30" s="86"/>
      <c r="C30" s="45">
        <f>C25+C29</f>
        <v>1050</v>
      </c>
      <c r="D30" s="15">
        <f>D29+D25</f>
        <v>36.18</v>
      </c>
      <c r="E30" s="15">
        <f t="shared" ref="E30:G30" si="1">E29+E25</f>
        <v>33.709999999999994</v>
      </c>
      <c r="F30" s="15">
        <f t="shared" si="1"/>
        <v>146.79</v>
      </c>
      <c r="G30" s="15">
        <f t="shared" si="1"/>
        <v>1071.05</v>
      </c>
      <c r="H30" s="50"/>
    </row>
    <row r="31" spans="1:8" s="4" customFormat="1" x14ac:dyDescent="0.2">
      <c r="A31" s="92" t="s">
        <v>20</v>
      </c>
      <c r="B31" s="93"/>
      <c r="C31" s="93"/>
      <c r="D31" s="93"/>
      <c r="E31" s="93"/>
      <c r="F31" s="93"/>
      <c r="G31" s="93"/>
      <c r="H31" s="94"/>
    </row>
    <row r="32" spans="1:8" x14ac:dyDescent="0.2">
      <c r="A32" s="90" t="s">
        <v>6</v>
      </c>
      <c r="B32" s="14" t="s">
        <v>21</v>
      </c>
      <c r="C32" s="55">
        <v>200</v>
      </c>
      <c r="D32" s="12">
        <v>3.1</v>
      </c>
      <c r="E32" s="12">
        <v>5.6</v>
      </c>
      <c r="F32" s="12">
        <v>8</v>
      </c>
      <c r="G32" s="12">
        <v>96</v>
      </c>
      <c r="H32" s="47">
        <v>88</v>
      </c>
    </row>
    <row r="33" spans="1:8" ht="18.75" customHeight="1" x14ac:dyDescent="0.2">
      <c r="A33" s="90"/>
      <c r="B33" s="14" t="s">
        <v>67</v>
      </c>
      <c r="C33" s="55">
        <v>90</v>
      </c>
      <c r="D33" s="12">
        <v>8.3000000000000007</v>
      </c>
      <c r="E33" s="12">
        <v>3.07</v>
      </c>
      <c r="F33" s="12">
        <v>6.44</v>
      </c>
      <c r="G33" s="12">
        <v>114.49</v>
      </c>
      <c r="H33" s="47">
        <v>411</v>
      </c>
    </row>
    <row r="34" spans="1:8" x14ac:dyDescent="0.2">
      <c r="A34" s="90"/>
      <c r="B34" s="14" t="s">
        <v>17</v>
      </c>
      <c r="C34" s="55">
        <v>150</v>
      </c>
      <c r="D34" s="12">
        <v>8.1999999999999993</v>
      </c>
      <c r="E34" s="12">
        <v>6.3</v>
      </c>
      <c r="F34" s="12">
        <v>38.700000000000003</v>
      </c>
      <c r="G34" s="12">
        <v>245</v>
      </c>
      <c r="H34" s="47">
        <v>171</v>
      </c>
    </row>
    <row r="35" spans="1:8" x14ac:dyDescent="0.2">
      <c r="A35" s="90"/>
      <c r="B35" s="14" t="s">
        <v>23</v>
      </c>
      <c r="C35" s="55">
        <v>200</v>
      </c>
      <c r="D35" s="12">
        <v>0.7</v>
      </c>
      <c r="E35" s="12">
        <v>0.3</v>
      </c>
      <c r="F35" s="12">
        <v>24.4</v>
      </c>
      <c r="G35" s="12">
        <v>103</v>
      </c>
      <c r="H35" s="47">
        <v>388</v>
      </c>
    </row>
    <row r="36" spans="1:8" x14ac:dyDescent="0.2">
      <c r="A36" s="90"/>
      <c r="B36" s="14" t="s">
        <v>11</v>
      </c>
      <c r="C36" s="55">
        <v>30</v>
      </c>
      <c r="D36" s="12">
        <v>3.2</v>
      </c>
      <c r="E36" s="12">
        <v>1.4</v>
      </c>
      <c r="F36" s="12">
        <v>13.1</v>
      </c>
      <c r="G36" s="12">
        <v>82.2</v>
      </c>
      <c r="H36" s="47" t="s">
        <v>55</v>
      </c>
    </row>
    <row r="37" spans="1:8" x14ac:dyDescent="0.2">
      <c r="A37" s="91"/>
      <c r="B37" s="14" t="s">
        <v>10</v>
      </c>
      <c r="C37" s="55">
        <v>30</v>
      </c>
      <c r="D37" s="12">
        <v>2.4</v>
      </c>
      <c r="E37" s="12">
        <v>0.5</v>
      </c>
      <c r="F37" s="12">
        <v>12</v>
      </c>
      <c r="G37" s="12">
        <v>66</v>
      </c>
      <c r="H37" s="47" t="s">
        <v>55</v>
      </c>
    </row>
    <row r="38" spans="1:8" s="4" customFormat="1" x14ac:dyDescent="0.2">
      <c r="A38" s="73" t="s">
        <v>12</v>
      </c>
      <c r="B38" s="74"/>
      <c r="C38" s="56">
        <f>SUM(C32:C37)</f>
        <v>700</v>
      </c>
      <c r="D38" s="65">
        <f>SUM(D32:D37)</f>
        <v>25.9</v>
      </c>
      <c r="E38" s="65">
        <f>SUM(E32:E37)</f>
        <v>17.169999999999998</v>
      </c>
      <c r="F38" s="65">
        <f>SUM(F32:F37)</f>
        <v>102.63999999999999</v>
      </c>
      <c r="G38" s="65">
        <f>SUM(G32:G37)</f>
        <v>706.69</v>
      </c>
      <c r="H38" s="48"/>
    </row>
    <row r="39" spans="1:8" x14ac:dyDescent="0.2">
      <c r="A39" s="84" t="s">
        <v>13</v>
      </c>
      <c r="B39" s="31" t="s">
        <v>89</v>
      </c>
      <c r="C39" s="66">
        <v>200</v>
      </c>
      <c r="D39" s="12">
        <v>1.4</v>
      </c>
      <c r="E39" s="12">
        <v>0.2</v>
      </c>
      <c r="F39" s="12">
        <v>19.8</v>
      </c>
      <c r="G39" s="12">
        <v>126</v>
      </c>
      <c r="H39" s="16" t="s">
        <v>55</v>
      </c>
    </row>
    <row r="40" spans="1:8" x14ac:dyDescent="0.2">
      <c r="A40" s="84"/>
      <c r="B40" s="14" t="s">
        <v>5</v>
      </c>
      <c r="C40" s="55">
        <v>100</v>
      </c>
      <c r="D40" s="12">
        <v>1.4</v>
      </c>
      <c r="E40" s="12">
        <v>0.3</v>
      </c>
      <c r="F40" s="12">
        <v>16</v>
      </c>
      <c r="G40" s="12">
        <v>72.3</v>
      </c>
      <c r="H40" s="47" t="s">
        <v>55</v>
      </c>
    </row>
    <row r="41" spans="1:8" x14ac:dyDescent="0.2">
      <c r="A41" s="84"/>
      <c r="B41" s="67" t="s">
        <v>25</v>
      </c>
      <c r="C41" s="68">
        <v>50</v>
      </c>
      <c r="D41" s="17">
        <v>2.15</v>
      </c>
      <c r="E41" s="17">
        <v>1.05</v>
      </c>
      <c r="F41" s="17">
        <v>22</v>
      </c>
      <c r="G41" s="17">
        <v>106.5</v>
      </c>
      <c r="H41" s="47">
        <v>741</v>
      </c>
    </row>
    <row r="42" spans="1:8" s="4" customFormat="1" x14ac:dyDescent="0.2">
      <c r="A42" s="73" t="s">
        <v>14</v>
      </c>
      <c r="B42" s="74"/>
      <c r="C42" s="56">
        <f>SUM(C39:C41)</f>
        <v>350</v>
      </c>
      <c r="D42" s="13">
        <f>SUM(D39:D41)</f>
        <v>4.9499999999999993</v>
      </c>
      <c r="E42" s="13">
        <f t="shared" ref="E42:G42" si="2">SUM(E39:E41)</f>
        <v>1.55</v>
      </c>
      <c r="F42" s="13">
        <f t="shared" si="2"/>
        <v>57.8</v>
      </c>
      <c r="G42" s="13">
        <f t="shared" si="2"/>
        <v>304.8</v>
      </c>
      <c r="H42" s="47"/>
    </row>
    <row r="43" spans="1:8" s="4" customFormat="1" ht="13.5" thickBot="1" x14ac:dyDescent="0.25">
      <c r="A43" s="85" t="s">
        <v>15</v>
      </c>
      <c r="B43" s="86"/>
      <c r="C43" s="45">
        <f>C38+C42</f>
        <v>1050</v>
      </c>
      <c r="D43" s="15">
        <f>D42+D38</f>
        <v>30.849999999999998</v>
      </c>
      <c r="E43" s="15">
        <f t="shared" ref="E43:G43" si="3">E42+E38</f>
        <v>18.72</v>
      </c>
      <c r="F43" s="15">
        <f t="shared" si="3"/>
        <v>160.44</v>
      </c>
      <c r="G43" s="15">
        <f t="shared" si="3"/>
        <v>1011.49</v>
      </c>
      <c r="H43" s="50"/>
    </row>
    <row r="44" spans="1:8" s="4" customFormat="1" x14ac:dyDescent="0.2">
      <c r="A44" s="92" t="s">
        <v>26</v>
      </c>
      <c r="B44" s="93"/>
      <c r="C44" s="93"/>
      <c r="D44" s="93"/>
      <c r="E44" s="93"/>
      <c r="F44" s="93"/>
      <c r="G44" s="93"/>
      <c r="H44" s="94"/>
    </row>
    <row r="45" spans="1:8" ht="25.5" x14ac:dyDescent="0.2">
      <c r="A45" s="90" t="s">
        <v>6</v>
      </c>
      <c r="B45" s="14" t="s">
        <v>27</v>
      </c>
      <c r="C45" s="55">
        <v>200</v>
      </c>
      <c r="D45" s="12">
        <v>3.12</v>
      </c>
      <c r="E45" s="12">
        <v>2.2400000000000002</v>
      </c>
      <c r="F45" s="12">
        <v>16</v>
      </c>
      <c r="G45" s="12">
        <v>96.8</v>
      </c>
      <c r="H45" s="47">
        <v>103</v>
      </c>
    </row>
    <row r="46" spans="1:8" x14ac:dyDescent="0.2">
      <c r="A46" s="90"/>
      <c r="B46" s="14" t="s">
        <v>69</v>
      </c>
      <c r="C46" s="55">
        <v>240</v>
      </c>
      <c r="D46" s="12">
        <v>6.9</v>
      </c>
      <c r="E46" s="12">
        <v>14.1</v>
      </c>
      <c r="F46" s="12">
        <v>17.899999999999999</v>
      </c>
      <c r="G46" s="12">
        <v>286</v>
      </c>
      <c r="H46" s="47">
        <v>259</v>
      </c>
    </row>
    <row r="47" spans="1:8" x14ac:dyDescent="0.2">
      <c r="A47" s="90"/>
      <c r="B47" s="14" t="s">
        <v>9</v>
      </c>
      <c r="C47" s="55">
        <v>200</v>
      </c>
      <c r="D47" s="12">
        <v>0.6</v>
      </c>
      <c r="E47" s="12">
        <v>0.1</v>
      </c>
      <c r="F47" s="12">
        <v>31.7</v>
      </c>
      <c r="G47" s="12">
        <v>131</v>
      </c>
      <c r="H47" s="47">
        <v>349</v>
      </c>
    </row>
    <row r="48" spans="1:8" x14ac:dyDescent="0.2">
      <c r="A48" s="90"/>
      <c r="B48" s="14" t="s">
        <v>11</v>
      </c>
      <c r="C48" s="55">
        <v>40</v>
      </c>
      <c r="D48" s="12">
        <v>4.2</v>
      </c>
      <c r="E48" s="12">
        <v>1.8</v>
      </c>
      <c r="F48" s="12">
        <v>17.5</v>
      </c>
      <c r="G48" s="12">
        <v>109.6</v>
      </c>
      <c r="H48" s="47" t="s">
        <v>55</v>
      </c>
    </row>
    <row r="49" spans="1:8" x14ac:dyDescent="0.2">
      <c r="A49" s="91"/>
      <c r="B49" s="14" t="s">
        <v>10</v>
      </c>
      <c r="C49" s="55">
        <v>40</v>
      </c>
      <c r="D49" s="12">
        <v>3.2</v>
      </c>
      <c r="E49" s="12">
        <v>0.6</v>
      </c>
      <c r="F49" s="12">
        <v>16</v>
      </c>
      <c r="G49" s="12">
        <v>88</v>
      </c>
      <c r="H49" s="47" t="s">
        <v>55</v>
      </c>
    </row>
    <row r="50" spans="1:8" s="4" customFormat="1" x14ac:dyDescent="0.2">
      <c r="A50" s="73" t="s">
        <v>12</v>
      </c>
      <c r="B50" s="74"/>
      <c r="C50" s="56">
        <f>SUM(C45:C49)</f>
        <v>720</v>
      </c>
      <c r="D50" s="65">
        <f>SUM(D45:D49)</f>
        <v>18.02</v>
      </c>
      <c r="E50" s="65">
        <f>SUM(E45:E49)</f>
        <v>18.840000000000003</v>
      </c>
      <c r="F50" s="65">
        <f>SUM(F45:F49)</f>
        <v>99.1</v>
      </c>
      <c r="G50" s="65">
        <f>SUM(G45:G49)</f>
        <v>711.4</v>
      </c>
      <c r="H50" s="48"/>
    </row>
    <row r="51" spans="1:8" x14ac:dyDescent="0.2">
      <c r="A51" s="84" t="s">
        <v>13</v>
      </c>
      <c r="B51" s="14" t="s">
        <v>19</v>
      </c>
      <c r="C51" s="55">
        <v>200</v>
      </c>
      <c r="D51" s="12">
        <v>5.4</v>
      </c>
      <c r="E51" s="12">
        <v>5</v>
      </c>
      <c r="F51" s="12">
        <v>21.6</v>
      </c>
      <c r="G51" s="12">
        <v>158</v>
      </c>
      <c r="H51" s="47" t="s">
        <v>55</v>
      </c>
    </row>
    <row r="52" spans="1:8" x14ac:dyDescent="0.2">
      <c r="A52" s="84"/>
      <c r="B52" s="14" t="s">
        <v>5</v>
      </c>
      <c r="C52" s="55">
        <v>100</v>
      </c>
      <c r="D52" s="12">
        <v>1.4</v>
      </c>
      <c r="E52" s="12">
        <v>0.3</v>
      </c>
      <c r="F52" s="12">
        <v>16</v>
      </c>
      <c r="G52" s="12">
        <v>72.3</v>
      </c>
      <c r="H52" s="47" t="s">
        <v>55</v>
      </c>
    </row>
    <row r="53" spans="1:8" x14ac:dyDescent="0.2">
      <c r="A53" s="84"/>
      <c r="B53" s="14" t="s">
        <v>29</v>
      </c>
      <c r="C53" s="55">
        <v>50</v>
      </c>
      <c r="D53" s="12">
        <v>2</v>
      </c>
      <c r="E53" s="12">
        <v>1.1499999999999999</v>
      </c>
      <c r="F53" s="12">
        <v>24</v>
      </c>
      <c r="G53" s="12">
        <v>118.5</v>
      </c>
      <c r="H53" s="47">
        <v>622</v>
      </c>
    </row>
    <row r="54" spans="1:8" s="4" customFormat="1" x14ac:dyDescent="0.2">
      <c r="A54" s="73" t="s">
        <v>14</v>
      </c>
      <c r="B54" s="74"/>
      <c r="C54" s="56">
        <f>SUM(C51:C53)</f>
        <v>350</v>
      </c>
      <c r="D54" s="13">
        <f>SUM(D51:D53)</f>
        <v>8.8000000000000007</v>
      </c>
      <c r="E54" s="13">
        <f t="shared" ref="E54:G54" si="4">SUM(E51:E53)</f>
        <v>6.4499999999999993</v>
      </c>
      <c r="F54" s="13">
        <f t="shared" si="4"/>
        <v>61.6</v>
      </c>
      <c r="G54" s="13">
        <f t="shared" si="4"/>
        <v>348.8</v>
      </c>
      <c r="H54" s="48"/>
    </row>
    <row r="55" spans="1:8" s="4" customFormat="1" ht="13.5" thickBot="1" x14ac:dyDescent="0.25">
      <c r="A55" s="85" t="s">
        <v>15</v>
      </c>
      <c r="B55" s="86"/>
      <c r="C55" s="45">
        <f>C50+C54</f>
        <v>1070</v>
      </c>
      <c r="D55" s="15">
        <f>D54+D50</f>
        <v>26.82</v>
      </c>
      <c r="E55" s="15">
        <f t="shared" ref="E55:G55" si="5">E54+E50</f>
        <v>25.290000000000003</v>
      </c>
      <c r="F55" s="15">
        <f t="shared" si="5"/>
        <v>160.69999999999999</v>
      </c>
      <c r="G55" s="15">
        <f t="shared" si="5"/>
        <v>1060.2</v>
      </c>
      <c r="H55" s="50"/>
    </row>
    <row r="56" spans="1:8" s="4" customFormat="1" x14ac:dyDescent="0.2">
      <c r="A56" s="92" t="s">
        <v>30</v>
      </c>
      <c r="B56" s="93"/>
      <c r="C56" s="93"/>
      <c r="D56" s="93"/>
      <c r="E56" s="93"/>
      <c r="F56" s="93"/>
      <c r="G56" s="93"/>
      <c r="H56" s="94"/>
    </row>
    <row r="57" spans="1:8" x14ac:dyDescent="0.2">
      <c r="A57" s="90" t="s">
        <v>6</v>
      </c>
      <c r="B57" s="14" t="s">
        <v>64</v>
      </c>
      <c r="C57" s="55">
        <v>200</v>
      </c>
      <c r="D57" s="12">
        <v>3.4</v>
      </c>
      <c r="E57" s="12">
        <v>8.6</v>
      </c>
      <c r="F57" s="12">
        <v>15.8</v>
      </c>
      <c r="G57" s="12">
        <v>131.19999999999999</v>
      </c>
      <c r="H57" s="47">
        <v>102</v>
      </c>
    </row>
    <row r="58" spans="1:8" x14ac:dyDescent="0.2">
      <c r="A58" s="90"/>
      <c r="B58" s="14" t="s">
        <v>68</v>
      </c>
      <c r="C58" s="55">
        <v>240</v>
      </c>
      <c r="D58" s="12">
        <v>18.87</v>
      </c>
      <c r="E58" s="12">
        <v>26.4</v>
      </c>
      <c r="F58" s="12">
        <v>16.97</v>
      </c>
      <c r="G58" s="12">
        <v>397.68</v>
      </c>
      <c r="H58" s="47">
        <v>407</v>
      </c>
    </row>
    <row r="59" spans="1:8" x14ac:dyDescent="0.2">
      <c r="A59" s="90"/>
      <c r="B59" s="14" t="s">
        <v>23</v>
      </c>
      <c r="C59" s="55">
        <v>200</v>
      </c>
      <c r="D59" s="12">
        <v>0.7</v>
      </c>
      <c r="E59" s="12">
        <v>0.3</v>
      </c>
      <c r="F59" s="12">
        <v>24.4</v>
      </c>
      <c r="G59" s="12">
        <v>103</v>
      </c>
      <c r="H59" s="47">
        <v>388</v>
      </c>
    </row>
    <row r="60" spans="1:8" x14ac:dyDescent="0.2">
      <c r="A60" s="90"/>
      <c r="B60" s="14" t="s">
        <v>11</v>
      </c>
      <c r="C60" s="55">
        <v>30</v>
      </c>
      <c r="D60" s="12">
        <v>3.2</v>
      </c>
      <c r="E60" s="12">
        <v>1.4</v>
      </c>
      <c r="F60" s="12">
        <v>13.1</v>
      </c>
      <c r="G60" s="12">
        <v>82.2</v>
      </c>
      <c r="H60" s="47" t="s">
        <v>55</v>
      </c>
    </row>
    <row r="61" spans="1:8" x14ac:dyDescent="0.2">
      <c r="A61" s="91"/>
      <c r="B61" s="14" t="s">
        <v>10</v>
      </c>
      <c r="C61" s="55">
        <v>30</v>
      </c>
      <c r="D61" s="12">
        <v>2.4</v>
      </c>
      <c r="E61" s="12">
        <v>0.5</v>
      </c>
      <c r="F61" s="12">
        <v>12</v>
      </c>
      <c r="G61" s="12">
        <v>66</v>
      </c>
      <c r="H61" s="47" t="s">
        <v>55</v>
      </c>
    </row>
    <row r="62" spans="1:8" s="4" customFormat="1" x14ac:dyDescent="0.2">
      <c r="A62" s="73" t="s">
        <v>12</v>
      </c>
      <c r="B62" s="74"/>
      <c r="C62" s="56">
        <f>SUM(C57:C61)</f>
        <v>700</v>
      </c>
      <c r="D62" s="65">
        <f>SUM(D57:D61)</f>
        <v>28.569999999999997</v>
      </c>
      <c r="E62" s="65">
        <f>SUM(E57:E61)</f>
        <v>37.199999999999996</v>
      </c>
      <c r="F62" s="65">
        <f>SUM(F57:F61)</f>
        <v>82.27</v>
      </c>
      <c r="G62" s="65">
        <f>SUM(G57:G61)</f>
        <v>780.08</v>
      </c>
      <c r="H62" s="48"/>
    </row>
    <row r="63" spans="1:8" x14ac:dyDescent="0.2">
      <c r="A63" s="84" t="s">
        <v>13</v>
      </c>
      <c r="B63" s="31" t="s">
        <v>89</v>
      </c>
      <c r="C63" s="66">
        <v>200</v>
      </c>
      <c r="D63" s="12">
        <v>1.4</v>
      </c>
      <c r="E63" s="12">
        <v>0.2</v>
      </c>
      <c r="F63" s="12">
        <v>19.8</v>
      </c>
      <c r="G63" s="12">
        <v>126</v>
      </c>
      <c r="H63" s="16" t="s">
        <v>55</v>
      </c>
    </row>
    <row r="64" spans="1:8" x14ac:dyDescent="0.2">
      <c r="A64" s="84"/>
      <c r="B64" s="14" t="s">
        <v>5</v>
      </c>
      <c r="C64" s="55">
        <v>100</v>
      </c>
      <c r="D64" s="12">
        <v>1.4</v>
      </c>
      <c r="E64" s="12">
        <v>0.3</v>
      </c>
      <c r="F64" s="12">
        <v>16</v>
      </c>
      <c r="G64" s="12">
        <v>72.3</v>
      </c>
      <c r="H64" s="47" t="s">
        <v>55</v>
      </c>
    </row>
    <row r="65" spans="1:18" x14ac:dyDescent="0.2">
      <c r="A65" s="84"/>
      <c r="B65" s="14" t="s">
        <v>31</v>
      </c>
      <c r="C65" s="55">
        <v>75</v>
      </c>
      <c r="D65" s="12">
        <v>2.2999999999999998</v>
      </c>
      <c r="E65" s="12">
        <v>1.8</v>
      </c>
      <c r="F65" s="12">
        <v>2.25</v>
      </c>
      <c r="G65" s="12">
        <v>122.25</v>
      </c>
      <c r="H65" s="47">
        <v>738</v>
      </c>
    </row>
    <row r="66" spans="1:18" s="4" customFormat="1" x14ac:dyDescent="0.2">
      <c r="A66" s="73" t="s">
        <v>14</v>
      </c>
      <c r="B66" s="74"/>
      <c r="C66" s="56">
        <f>SUM(C63:C65)</f>
        <v>375</v>
      </c>
      <c r="D66" s="13">
        <f>SUM(D63:D65)</f>
        <v>5.0999999999999996</v>
      </c>
      <c r="E66" s="13">
        <f t="shared" ref="E66:G66" si="6">SUM(E63:E65)</f>
        <v>2.2999999999999998</v>
      </c>
      <c r="F66" s="13">
        <f t="shared" si="6"/>
        <v>38.049999999999997</v>
      </c>
      <c r="G66" s="13">
        <f t="shared" si="6"/>
        <v>320.55</v>
      </c>
      <c r="H66" s="48"/>
    </row>
    <row r="67" spans="1:18" s="4" customFormat="1" ht="13.5" thickBot="1" x14ac:dyDescent="0.25">
      <c r="A67" s="85" t="s">
        <v>15</v>
      </c>
      <c r="B67" s="86"/>
      <c r="C67" s="45">
        <f>C62+C66</f>
        <v>1075</v>
      </c>
      <c r="D67" s="15">
        <f>D66+D62</f>
        <v>33.669999999999995</v>
      </c>
      <c r="E67" s="15">
        <f t="shared" ref="E67:G67" si="7">E66+E62</f>
        <v>39.499999999999993</v>
      </c>
      <c r="F67" s="15">
        <f t="shared" si="7"/>
        <v>120.32</v>
      </c>
      <c r="G67" s="15">
        <f t="shared" si="7"/>
        <v>1100.6300000000001</v>
      </c>
      <c r="H67" s="50"/>
    </row>
    <row r="68" spans="1:18" s="4" customFormat="1" x14ac:dyDescent="0.2">
      <c r="A68" s="92" t="s">
        <v>43</v>
      </c>
      <c r="B68" s="93"/>
      <c r="C68" s="93"/>
      <c r="D68" s="93"/>
      <c r="E68" s="93"/>
      <c r="F68" s="93"/>
      <c r="G68" s="93"/>
      <c r="H68" s="94"/>
    </row>
    <row r="69" spans="1:18" x14ac:dyDescent="0.2">
      <c r="A69" s="90" t="s">
        <v>6</v>
      </c>
      <c r="B69" s="31" t="s">
        <v>85</v>
      </c>
      <c r="C69" s="28">
        <v>200</v>
      </c>
      <c r="D69" s="12">
        <v>5.31</v>
      </c>
      <c r="E69" s="12">
        <v>2.87</v>
      </c>
      <c r="F69" s="12">
        <v>13.9</v>
      </c>
      <c r="G69" s="12">
        <v>103.38</v>
      </c>
      <c r="H69" s="47">
        <v>289</v>
      </c>
      <c r="L69" s="24"/>
      <c r="M69" s="25"/>
      <c r="N69" s="26"/>
      <c r="O69" s="26"/>
      <c r="P69" s="26"/>
      <c r="Q69" s="26"/>
      <c r="R69" s="27"/>
    </row>
    <row r="70" spans="1:18" x14ac:dyDescent="0.2">
      <c r="A70" s="90"/>
      <c r="B70" s="14" t="s">
        <v>66</v>
      </c>
      <c r="C70" s="55">
        <v>90</v>
      </c>
      <c r="D70" s="12">
        <v>8.44</v>
      </c>
      <c r="E70" s="12">
        <v>10.029999999999999</v>
      </c>
      <c r="F70" s="12">
        <v>7.7</v>
      </c>
      <c r="G70" s="12">
        <v>135.47</v>
      </c>
      <c r="H70" s="47" t="s">
        <v>62</v>
      </c>
    </row>
    <row r="71" spans="1:18" x14ac:dyDescent="0.2">
      <c r="A71" s="90"/>
      <c r="B71" s="14" t="s">
        <v>28</v>
      </c>
      <c r="C71" s="55">
        <v>150</v>
      </c>
      <c r="D71" s="12">
        <v>10.9</v>
      </c>
      <c r="E71" s="12">
        <v>3.71</v>
      </c>
      <c r="F71" s="12">
        <v>35.909999999999997</v>
      </c>
      <c r="G71" s="12">
        <v>236.49</v>
      </c>
      <c r="H71" s="47">
        <v>198</v>
      </c>
    </row>
    <row r="72" spans="1:18" x14ac:dyDescent="0.2">
      <c r="A72" s="90"/>
      <c r="B72" s="14" t="s">
        <v>9</v>
      </c>
      <c r="C72" s="55">
        <v>200</v>
      </c>
      <c r="D72" s="12">
        <v>0.6</v>
      </c>
      <c r="E72" s="12">
        <v>0.1</v>
      </c>
      <c r="F72" s="12">
        <v>31.7</v>
      </c>
      <c r="G72" s="12">
        <v>131</v>
      </c>
      <c r="H72" s="47">
        <v>349</v>
      </c>
    </row>
    <row r="73" spans="1:18" x14ac:dyDescent="0.2">
      <c r="A73" s="90"/>
      <c r="B73" s="14" t="s">
        <v>11</v>
      </c>
      <c r="C73" s="55">
        <v>30</v>
      </c>
      <c r="D73" s="12">
        <v>3.2</v>
      </c>
      <c r="E73" s="12">
        <v>1.4</v>
      </c>
      <c r="F73" s="12">
        <v>13.1</v>
      </c>
      <c r="G73" s="12">
        <v>82.2</v>
      </c>
      <c r="H73" s="47" t="s">
        <v>55</v>
      </c>
    </row>
    <row r="74" spans="1:18" x14ac:dyDescent="0.2">
      <c r="A74" s="91"/>
      <c r="B74" s="14" t="s">
        <v>10</v>
      </c>
      <c r="C74" s="55">
        <v>30</v>
      </c>
      <c r="D74" s="12">
        <v>2.4</v>
      </c>
      <c r="E74" s="12">
        <v>0.5</v>
      </c>
      <c r="F74" s="12">
        <v>12</v>
      </c>
      <c r="G74" s="12">
        <v>66</v>
      </c>
      <c r="H74" s="47" t="s">
        <v>55</v>
      </c>
    </row>
    <row r="75" spans="1:18" s="4" customFormat="1" x14ac:dyDescent="0.2">
      <c r="A75" s="73" t="s">
        <v>12</v>
      </c>
      <c r="B75" s="74"/>
      <c r="C75" s="56">
        <f>SUM(C69:C74)</f>
        <v>700</v>
      </c>
      <c r="D75" s="65">
        <f>SUM(D69:D74)</f>
        <v>30.849999999999998</v>
      </c>
      <c r="E75" s="65">
        <f>SUM(E69:E74)</f>
        <v>18.61</v>
      </c>
      <c r="F75" s="65">
        <f>SUM(F69:F74)</f>
        <v>114.30999999999999</v>
      </c>
      <c r="G75" s="65">
        <f>SUM(G69:G74)</f>
        <v>754.54000000000008</v>
      </c>
      <c r="H75" s="48"/>
    </row>
    <row r="76" spans="1:18" x14ac:dyDescent="0.2">
      <c r="A76" s="84" t="s">
        <v>13</v>
      </c>
      <c r="B76" s="14" t="s">
        <v>19</v>
      </c>
      <c r="C76" s="55">
        <v>200</v>
      </c>
      <c r="D76" s="12">
        <v>5.4</v>
      </c>
      <c r="E76" s="12">
        <v>5</v>
      </c>
      <c r="F76" s="12">
        <v>21.6</v>
      </c>
      <c r="G76" s="12">
        <v>158</v>
      </c>
      <c r="H76" s="47" t="s">
        <v>55</v>
      </c>
    </row>
    <row r="77" spans="1:18" x14ac:dyDescent="0.2">
      <c r="A77" s="84"/>
      <c r="B77" s="14" t="s">
        <v>92</v>
      </c>
      <c r="C77" s="57">
        <v>120</v>
      </c>
      <c r="D77" s="12">
        <v>2.6</v>
      </c>
      <c r="E77" s="12">
        <v>6.1</v>
      </c>
      <c r="F77" s="12">
        <v>33.200000000000003</v>
      </c>
      <c r="G77" s="12">
        <v>208</v>
      </c>
      <c r="H77" s="47">
        <v>223</v>
      </c>
    </row>
    <row r="78" spans="1:18" s="4" customFormat="1" x14ac:dyDescent="0.2">
      <c r="A78" s="73" t="s">
        <v>14</v>
      </c>
      <c r="B78" s="74"/>
      <c r="C78" s="56">
        <f>SUM(C76:C77)</f>
        <v>320</v>
      </c>
      <c r="D78" s="13">
        <f>SUM(D76:D77)</f>
        <v>8</v>
      </c>
      <c r="E78" s="13">
        <f>SUM(E76:E77)</f>
        <v>11.1</v>
      </c>
      <c r="F78" s="13">
        <f>SUM(F76:F77)</f>
        <v>54.800000000000004</v>
      </c>
      <c r="G78" s="13">
        <f>SUM(G76:G77)</f>
        <v>366</v>
      </c>
      <c r="H78" s="48"/>
    </row>
    <row r="79" spans="1:18" s="4" customFormat="1" ht="13.5" thickBot="1" x14ac:dyDescent="0.25">
      <c r="A79" s="85" t="s">
        <v>15</v>
      </c>
      <c r="B79" s="86"/>
      <c r="C79" s="45">
        <f>C75+C78</f>
        <v>1020</v>
      </c>
      <c r="D79" s="15">
        <f>D78+D75</f>
        <v>38.849999999999994</v>
      </c>
      <c r="E79" s="15">
        <f>E78+E75</f>
        <v>29.71</v>
      </c>
      <c r="F79" s="15">
        <f>F78+F75</f>
        <v>169.10999999999999</v>
      </c>
      <c r="G79" s="15">
        <f>G78+G75</f>
        <v>1120.54</v>
      </c>
      <c r="H79" s="50"/>
    </row>
    <row r="80" spans="1:18" s="4" customFormat="1" x14ac:dyDescent="0.2">
      <c r="A80" s="92" t="s">
        <v>33</v>
      </c>
      <c r="B80" s="93"/>
      <c r="C80" s="93"/>
      <c r="D80" s="93"/>
      <c r="E80" s="93"/>
      <c r="F80" s="93"/>
      <c r="G80" s="93"/>
      <c r="H80" s="94"/>
    </row>
    <row r="81" spans="1:8" x14ac:dyDescent="0.2">
      <c r="A81" s="90" t="s">
        <v>6</v>
      </c>
      <c r="B81" s="14" t="s">
        <v>32</v>
      </c>
      <c r="C81" s="55">
        <v>200</v>
      </c>
      <c r="D81" s="12">
        <v>3.1</v>
      </c>
      <c r="E81" s="12">
        <v>5.6</v>
      </c>
      <c r="F81" s="12">
        <v>8</v>
      </c>
      <c r="G81" s="12">
        <v>96</v>
      </c>
      <c r="H81" s="47">
        <v>82</v>
      </c>
    </row>
    <row r="82" spans="1:8" x14ac:dyDescent="0.2">
      <c r="A82" s="90"/>
      <c r="B82" s="14" t="s">
        <v>74</v>
      </c>
      <c r="C82" s="55">
        <v>90</v>
      </c>
      <c r="D82" s="12">
        <v>10.88</v>
      </c>
      <c r="E82" s="12">
        <v>11.77</v>
      </c>
      <c r="F82" s="12">
        <v>9.82</v>
      </c>
      <c r="G82" s="12">
        <v>98.32</v>
      </c>
      <c r="H82" s="47" t="s">
        <v>56</v>
      </c>
    </row>
    <row r="83" spans="1:8" x14ac:dyDescent="0.2">
      <c r="A83" s="90"/>
      <c r="B83" s="14" t="s">
        <v>86</v>
      </c>
      <c r="C83" s="55">
        <v>150</v>
      </c>
      <c r="D83" s="12">
        <v>3.61</v>
      </c>
      <c r="E83" s="12">
        <v>4.51</v>
      </c>
      <c r="F83" s="12">
        <v>35.71</v>
      </c>
      <c r="G83" s="12">
        <v>198.02</v>
      </c>
      <c r="H83" s="47">
        <v>305</v>
      </c>
    </row>
    <row r="84" spans="1:8" x14ac:dyDescent="0.2">
      <c r="A84" s="90"/>
      <c r="B84" s="14" t="s">
        <v>18</v>
      </c>
      <c r="C84" s="55">
        <v>200</v>
      </c>
      <c r="D84" s="12">
        <v>1.92</v>
      </c>
      <c r="E84" s="12">
        <v>0.12</v>
      </c>
      <c r="F84" s="12">
        <v>25.86</v>
      </c>
      <c r="G84" s="12">
        <v>151</v>
      </c>
      <c r="H84" s="47">
        <v>551</v>
      </c>
    </row>
    <row r="85" spans="1:8" x14ac:dyDescent="0.2">
      <c r="A85" s="90"/>
      <c r="B85" s="14" t="s">
        <v>11</v>
      </c>
      <c r="C85" s="55">
        <v>40</v>
      </c>
      <c r="D85" s="12">
        <v>4.2</v>
      </c>
      <c r="E85" s="12">
        <v>1.8</v>
      </c>
      <c r="F85" s="12">
        <v>17.5</v>
      </c>
      <c r="G85" s="12">
        <v>109.6</v>
      </c>
      <c r="H85" s="47" t="s">
        <v>55</v>
      </c>
    </row>
    <row r="86" spans="1:8" x14ac:dyDescent="0.2">
      <c r="A86" s="91"/>
      <c r="B86" s="14" t="s">
        <v>10</v>
      </c>
      <c r="C86" s="55">
        <v>30</v>
      </c>
      <c r="D86" s="12">
        <v>2.4</v>
      </c>
      <c r="E86" s="12">
        <v>0.5</v>
      </c>
      <c r="F86" s="12">
        <v>12</v>
      </c>
      <c r="G86" s="12">
        <v>66</v>
      </c>
      <c r="H86" s="47" t="s">
        <v>55</v>
      </c>
    </row>
    <row r="87" spans="1:8" s="4" customFormat="1" x14ac:dyDescent="0.2">
      <c r="A87" s="73" t="s">
        <v>12</v>
      </c>
      <c r="B87" s="74"/>
      <c r="C87" s="56">
        <f>SUM(C81:C86)</f>
        <v>710</v>
      </c>
      <c r="D87" s="65">
        <f>SUM(D81:D86)</f>
        <v>26.109999999999996</v>
      </c>
      <c r="E87" s="65">
        <f>SUM(E81:E86)</f>
        <v>24.299999999999997</v>
      </c>
      <c r="F87" s="65">
        <f>SUM(F81:F86)</f>
        <v>108.89</v>
      </c>
      <c r="G87" s="65">
        <f>SUM(G81:G86)</f>
        <v>718.94</v>
      </c>
      <c r="H87" s="48"/>
    </row>
    <row r="88" spans="1:8" x14ac:dyDescent="0.2">
      <c r="A88" s="84" t="s">
        <v>13</v>
      </c>
      <c r="B88" s="14" t="s">
        <v>31</v>
      </c>
      <c r="C88" s="55">
        <v>75</v>
      </c>
      <c r="D88" s="12">
        <v>2.2999999999999998</v>
      </c>
      <c r="E88" s="12">
        <v>1.8</v>
      </c>
      <c r="F88" s="12">
        <v>2.25</v>
      </c>
      <c r="G88" s="12">
        <v>122.25</v>
      </c>
      <c r="H88" s="47">
        <v>738</v>
      </c>
    </row>
    <row r="89" spans="1:8" x14ac:dyDescent="0.2">
      <c r="A89" s="84"/>
      <c r="B89" s="14" t="s">
        <v>5</v>
      </c>
      <c r="C89" s="55">
        <v>100</v>
      </c>
      <c r="D89" s="12">
        <v>1.4</v>
      </c>
      <c r="E89" s="12">
        <v>0.3</v>
      </c>
      <c r="F89" s="12">
        <v>16</v>
      </c>
      <c r="G89" s="12">
        <v>72.3</v>
      </c>
      <c r="H89" s="47" t="s">
        <v>55</v>
      </c>
    </row>
    <row r="90" spans="1:8" x14ac:dyDescent="0.2">
      <c r="A90" s="84"/>
      <c r="B90" s="14" t="s">
        <v>19</v>
      </c>
      <c r="C90" s="55">
        <v>200</v>
      </c>
      <c r="D90" s="12">
        <v>5.4</v>
      </c>
      <c r="E90" s="12">
        <v>5</v>
      </c>
      <c r="F90" s="12">
        <v>21.6</v>
      </c>
      <c r="G90" s="12">
        <v>158</v>
      </c>
      <c r="H90" s="47" t="s">
        <v>55</v>
      </c>
    </row>
    <row r="91" spans="1:8" s="4" customFormat="1" x14ac:dyDescent="0.2">
      <c r="A91" s="73" t="s">
        <v>14</v>
      </c>
      <c r="B91" s="74"/>
      <c r="C91" s="56">
        <f>SUM(C88:C90)</f>
        <v>375</v>
      </c>
      <c r="D91" s="13">
        <f>SUM(D88:D90)</f>
        <v>9.1</v>
      </c>
      <c r="E91" s="13">
        <f t="shared" ref="E91:G91" si="8">SUM(E88:E90)</f>
        <v>7.1</v>
      </c>
      <c r="F91" s="13">
        <f t="shared" si="8"/>
        <v>39.85</v>
      </c>
      <c r="G91" s="13">
        <f t="shared" si="8"/>
        <v>352.55</v>
      </c>
      <c r="H91" s="48"/>
    </row>
    <row r="92" spans="1:8" s="4" customFormat="1" ht="13.5" thickBot="1" x14ac:dyDescent="0.25">
      <c r="A92" s="85" t="s">
        <v>15</v>
      </c>
      <c r="B92" s="86"/>
      <c r="C92" s="45">
        <f>C87+C91</f>
        <v>1085</v>
      </c>
      <c r="D92" s="15">
        <f>D91+D87</f>
        <v>35.209999999999994</v>
      </c>
      <c r="E92" s="15">
        <f t="shared" ref="E92:G92" si="9">E91+E87</f>
        <v>31.4</v>
      </c>
      <c r="F92" s="15">
        <f t="shared" si="9"/>
        <v>148.74</v>
      </c>
      <c r="G92" s="15">
        <f t="shared" si="9"/>
        <v>1071.49</v>
      </c>
      <c r="H92" s="50"/>
    </row>
    <row r="93" spans="1:8" s="4" customFormat="1" x14ac:dyDescent="0.2">
      <c r="A93" s="92" t="s">
        <v>34</v>
      </c>
      <c r="B93" s="93"/>
      <c r="C93" s="93"/>
      <c r="D93" s="93"/>
      <c r="E93" s="93"/>
      <c r="F93" s="93"/>
      <c r="G93" s="93"/>
      <c r="H93" s="94"/>
    </row>
    <row r="94" spans="1:8" x14ac:dyDescent="0.2">
      <c r="A94" s="90" t="s">
        <v>6</v>
      </c>
      <c r="B94" s="14" t="s">
        <v>35</v>
      </c>
      <c r="C94" s="55">
        <v>200</v>
      </c>
      <c r="D94" s="12">
        <v>5.12</v>
      </c>
      <c r="E94" s="12">
        <v>3.6</v>
      </c>
      <c r="F94" s="12">
        <v>17.399999999999999</v>
      </c>
      <c r="G94" s="12">
        <v>115.8</v>
      </c>
      <c r="H94" s="47">
        <v>102</v>
      </c>
    </row>
    <row r="95" spans="1:8" x14ac:dyDescent="0.2">
      <c r="A95" s="90"/>
      <c r="B95" s="14" t="s">
        <v>76</v>
      </c>
      <c r="C95" s="55">
        <v>90</v>
      </c>
      <c r="D95" s="12">
        <v>9.41</v>
      </c>
      <c r="E95" s="12">
        <v>4.1399999999999997</v>
      </c>
      <c r="F95" s="12">
        <v>10.83</v>
      </c>
      <c r="G95" s="12">
        <v>118.05</v>
      </c>
      <c r="H95" s="47" t="s">
        <v>87</v>
      </c>
    </row>
    <row r="96" spans="1:8" x14ac:dyDescent="0.2">
      <c r="A96" s="90"/>
      <c r="B96" s="14" t="s">
        <v>48</v>
      </c>
      <c r="C96" s="55">
        <v>150</v>
      </c>
      <c r="D96" s="12">
        <v>2.9</v>
      </c>
      <c r="E96" s="12">
        <v>4.7</v>
      </c>
      <c r="F96" s="12">
        <v>33.6</v>
      </c>
      <c r="G96" s="12">
        <v>145</v>
      </c>
      <c r="H96" s="47">
        <v>125</v>
      </c>
    </row>
    <row r="97" spans="1:8" x14ac:dyDescent="0.2">
      <c r="A97" s="90"/>
      <c r="B97" s="14" t="s">
        <v>9</v>
      </c>
      <c r="C97" s="55">
        <v>200</v>
      </c>
      <c r="D97" s="12">
        <v>0.6</v>
      </c>
      <c r="E97" s="12">
        <v>0.1</v>
      </c>
      <c r="F97" s="12">
        <v>31.7</v>
      </c>
      <c r="G97" s="12">
        <v>131</v>
      </c>
      <c r="H97" s="47">
        <v>349</v>
      </c>
    </row>
    <row r="98" spans="1:8" x14ac:dyDescent="0.2">
      <c r="A98" s="90"/>
      <c r="B98" s="14" t="s">
        <v>11</v>
      </c>
      <c r="C98" s="55">
        <v>40</v>
      </c>
      <c r="D98" s="12">
        <v>4.2</v>
      </c>
      <c r="E98" s="12">
        <v>1.8</v>
      </c>
      <c r="F98" s="12">
        <v>17.5</v>
      </c>
      <c r="G98" s="12">
        <v>109.6</v>
      </c>
      <c r="H98" s="47" t="s">
        <v>55</v>
      </c>
    </row>
    <row r="99" spans="1:8" x14ac:dyDescent="0.2">
      <c r="A99" s="91"/>
      <c r="B99" s="14" t="s">
        <v>10</v>
      </c>
      <c r="C99" s="55">
        <v>40</v>
      </c>
      <c r="D99" s="12">
        <v>3.2</v>
      </c>
      <c r="E99" s="12">
        <v>0.6</v>
      </c>
      <c r="F99" s="12">
        <v>16</v>
      </c>
      <c r="G99" s="12">
        <v>88</v>
      </c>
      <c r="H99" s="47" t="s">
        <v>55</v>
      </c>
    </row>
    <row r="100" spans="1:8" s="4" customFormat="1" x14ac:dyDescent="0.2">
      <c r="A100" s="73" t="s">
        <v>12</v>
      </c>
      <c r="B100" s="74"/>
      <c r="C100" s="56">
        <f>SUM(C94:C99)</f>
        <v>720</v>
      </c>
      <c r="D100" s="65">
        <f>SUM(D94:D99)</f>
        <v>25.43</v>
      </c>
      <c r="E100" s="65">
        <f>SUM(E94:E99)</f>
        <v>14.940000000000001</v>
      </c>
      <c r="F100" s="65">
        <f>SUM(F94:F99)</f>
        <v>127.03</v>
      </c>
      <c r="G100" s="65">
        <f>SUM(G94:G99)</f>
        <v>707.45</v>
      </c>
      <c r="H100" s="48"/>
    </row>
    <row r="101" spans="1:8" x14ac:dyDescent="0.2">
      <c r="A101" s="84" t="s">
        <v>13</v>
      </c>
      <c r="B101" s="31" t="s">
        <v>89</v>
      </c>
      <c r="C101" s="66">
        <v>200</v>
      </c>
      <c r="D101" s="12">
        <v>1.4</v>
      </c>
      <c r="E101" s="12">
        <v>0.2</v>
      </c>
      <c r="F101" s="12">
        <v>19.8</v>
      </c>
      <c r="G101" s="12">
        <v>126</v>
      </c>
      <c r="H101" s="16" t="s">
        <v>55</v>
      </c>
    </row>
    <row r="102" spans="1:8" x14ac:dyDescent="0.2">
      <c r="A102" s="84"/>
      <c r="B102" s="14" t="s">
        <v>5</v>
      </c>
      <c r="C102" s="55">
        <v>100</v>
      </c>
      <c r="D102" s="12">
        <v>1.4</v>
      </c>
      <c r="E102" s="12">
        <v>0.3</v>
      </c>
      <c r="F102" s="12">
        <v>16</v>
      </c>
      <c r="G102" s="12">
        <v>72.3</v>
      </c>
      <c r="H102" s="47" t="s">
        <v>55</v>
      </c>
    </row>
    <row r="103" spans="1:8" x14ac:dyDescent="0.2">
      <c r="A103" s="84"/>
      <c r="B103" s="14" t="s">
        <v>36</v>
      </c>
      <c r="C103" s="55">
        <v>75</v>
      </c>
      <c r="D103" s="12">
        <v>3.45</v>
      </c>
      <c r="E103" s="12">
        <v>3</v>
      </c>
      <c r="F103" s="12">
        <v>20.100000000000001</v>
      </c>
      <c r="G103" s="12">
        <v>121.5</v>
      </c>
      <c r="H103" s="47">
        <v>738</v>
      </c>
    </row>
    <row r="104" spans="1:8" s="4" customFormat="1" x14ac:dyDescent="0.2">
      <c r="A104" s="73" t="s">
        <v>14</v>
      </c>
      <c r="B104" s="74"/>
      <c r="C104" s="56">
        <f>SUM(C101:C103)</f>
        <v>375</v>
      </c>
      <c r="D104" s="13">
        <f>SUM(D101:D103)</f>
        <v>6.25</v>
      </c>
      <c r="E104" s="13">
        <f t="shared" ref="E104:G104" si="10">SUM(E101:E103)</f>
        <v>3.5</v>
      </c>
      <c r="F104" s="13">
        <f t="shared" si="10"/>
        <v>55.9</v>
      </c>
      <c r="G104" s="13">
        <f t="shared" si="10"/>
        <v>319.8</v>
      </c>
      <c r="H104" s="48"/>
    </row>
    <row r="105" spans="1:8" s="4" customFormat="1" ht="13.5" thickBot="1" x14ac:dyDescent="0.25">
      <c r="A105" s="85" t="s">
        <v>15</v>
      </c>
      <c r="B105" s="86"/>
      <c r="C105" s="45">
        <f>C100+C104</f>
        <v>1095</v>
      </c>
      <c r="D105" s="45">
        <f t="shared" ref="D105:G105" si="11">D100+D104</f>
        <v>31.68</v>
      </c>
      <c r="E105" s="45">
        <f t="shared" si="11"/>
        <v>18.440000000000001</v>
      </c>
      <c r="F105" s="45">
        <f t="shared" si="11"/>
        <v>182.93</v>
      </c>
      <c r="G105" s="45">
        <f t="shared" si="11"/>
        <v>1027.25</v>
      </c>
      <c r="H105" s="50"/>
    </row>
    <row r="106" spans="1:8" s="4" customFormat="1" x14ac:dyDescent="0.2">
      <c r="A106" s="92" t="s">
        <v>37</v>
      </c>
      <c r="B106" s="93"/>
      <c r="C106" s="93"/>
      <c r="D106" s="93"/>
      <c r="E106" s="93"/>
      <c r="F106" s="93"/>
      <c r="G106" s="93"/>
      <c r="H106" s="94"/>
    </row>
    <row r="107" spans="1:8" x14ac:dyDescent="0.2">
      <c r="A107" s="90" t="s">
        <v>6</v>
      </c>
      <c r="B107" s="14" t="s">
        <v>65</v>
      </c>
      <c r="C107" s="55">
        <v>200</v>
      </c>
      <c r="D107" s="12">
        <v>4.5999999999999996</v>
      </c>
      <c r="E107" s="12">
        <v>6.4</v>
      </c>
      <c r="F107" s="12">
        <v>7.9</v>
      </c>
      <c r="G107" s="12">
        <v>110</v>
      </c>
      <c r="H107" s="47">
        <v>88</v>
      </c>
    </row>
    <row r="108" spans="1:8" x14ac:dyDescent="0.2">
      <c r="A108" s="90"/>
      <c r="B108" s="14" t="s">
        <v>70</v>
      </c>
      <c r="C108" s="55">
        <v>240</v>
      </c>
      <c r="D108" s="12">
        <v>14.38</v>
      </c>
      <c r="E108" s="12">
        <v>26.47</v>
      </c>
      <c r="F108" s="12">
        <v>45.26</v>
      </c>
      <c r="G108" s="12">
        <v>398.06</v>
      </c>
      <c r="H108" s="47">
        <v>406</v>
      </c>
    </row>
    <row r="109" spans="1:8" x14ac:dyDescent="0.2">
      <c r="A109" s="90"/>
      <c r="B109" s="14" t="s">
        <v>24</v>
      </c>
      <c r="C109" s="55">
        <v>200</v>
      </c>
      <c r="D109" s="12">
        <v>0.17</v>
      </c>
      <c r="E109" s="12">
        <v>0.04</v>
      </c>
      <c r="F109" s="12">
        <v>23.1</v>
      </c>
      <c r="G109" s="12">
        <v>93.5</v>
      </c>
      <c r="H109" s="47">
        <v>639</v>
      </c>
    </row>
    <row r="110" spans="1:8" x14ac:dyDescent="0.2">
      <c r="A110" s="90"/>
      <c r="B110" s="14" t="s">
        <v>11</v>
      </c>
      <c r="C110" s="55">
        <v>30</v>
      </c>
      <c r="D110" s="12">
        <v>3.2</v>
      </c>
      <c r="E110" s="12">
        <v>1.4</v>
      </c>
      <c r="F110" s="12">
        <v>13.1</v>
      </c>
      <c r="G110" s="12">
        <v>82.2</v>
      </c>
      <c r="H110" s="47" t="s">
        <v>55</v>
      </c>
    </row>
    <row r="111" spans="1:8" x14ac:dyDescent="0.2">
      <c r="A111" s="91"/>
      <c r="B111" s="14" t="s">
        <v>10</v>
      </c>
      <c r="C111" s="55">
        <v>30</v>
      </c>
      <c r="D111" s="12">
        <v>2.4</v>
      </c>
      <c r="E111" s="12">
        <v>0.5</v>
      </c>
      <c r="F111" s="12">
        <v>12</v>
      </c>
      <c r="G111" s="12">
        <v>66</v>
      </c>
      <c r="H111" s="47" t="s">
        <v>55</v>
      </c>
    </row>
    <row r="112" spans="1:8" s="4" customFormat="1" x14ac:dyDescent="0.2">
      <c r="A112" s="73" t="s">
        <v>12</v>
      </c>
      <c r="B112" s="74"/>
      <c r="C112" s="56">
        <f>SUM(C107:C111)</f>
        <v>700</v>
      </c>
      <c r="D112" s="65">
        <f>SUM(D107:D111)</f>
        <v>24.75</v>
      </c>
      <c r="E112" s="65">
        <f>SUM(E107:E111)</f>
        <v>34.809999999999995</v>
      </c>
      <c r="F112" s="65">
        <f>SUM(F107:F111)</f>
        <v>101.35999999999999</v>
      </c>
      <c r="G112" s="65">
        <f>SUM(G107:G111)</f>
        <v>749.76</v>
      </c>
      <c r="H112" s="48"/>
    </row>
    <row r="113" spans="1:8" x14ac:dyDescent="0.2">
      <c r="A113" s="84" t="s">
        <v>13</v>
      </c>
      <c r="B113" s="14" t="s">
        <v>19</v>
      </c>
      <c r="C113" s="55">
        <v>200</v>
      </c>
      <c r="D113" s="12">
        <v>5.4</v>
      </c>
      <c r="E113" s="12">
        <v>5</v>
      </c>
      <c r="F113" s="12">
        <v>21.6</v>
      </c>
      <c r="G113" s="12">
        <v>158</v>
      </c>
      <c r="H113" s="47" t="s">
        <v>55</v>
      </c>
    </row>
    <row r="114" spans="1:8" x14ac:dyDescent="0.2">
      <c r="A114" s="84"/>
      <c r="B114" s="14" t="s">
        <v>93</v>
      </c>
      <c r="C114" s="57">
        <v>150</v>
      </c>
      <c r="D114" s="12">
        <v>12.2</v>
      </c>
      <c r="E114" s="12">
        <v>20.7</v>
      </c>
      <c r="F114" s="12">
        <v>16.2</v>
      </c>
      <c r="G114" s="12">
        <v>195</v>
      </c>
      <c r="H114" s="47">
        <v>219</v>
      </c>
    </row>
    <row r="115" spans="1:8" s="4" customFormat="1" x14ac:dyDescent="0.2">
      <c r="A115" s="73" t="s">
        <v>14</v>
      </c>
      <c r="B115" s="74"/>
      <c r="C115" s="56">
        <f>SUM(C113:C114)</f>
        <v>350</v>
      </c>
      <c r="D115" s="13">
        <f>SUM(D113:D114)</f>
        <v>17.600000000000001</v>
      </c>
      <c r="E115" s="13">
        <f>SUM(E113:E114)</f>
        <v>25.7</v>
      </c>
      <c r="F115" s="13">
        <f>SUM(F113:F114)</f>
        <v>37.799999999999997</v>
      </c>
      <c r="G115" s="13">
        <f>SUM(G113:G114)</f>
        <v>353</v>
      </c>
      <c r="H115" s="48"/>
    </row>
    <row r="116" spans="1:8" s="4" customFormat="1" ht="13.5" thickBot="1" x14ac:dyDescent="0.25">
      <c r="A116" s="85" t="s">
        <v>15</v>
      </c>
      <c r="B116" s="86"/>
      <c r="C116" s="45">
        <f>SUM(C109:C115)</f>
        <v>1660</v>
      </c>
      <c r="D116" s="15">
        <f>D115+D112</f>
        <v>42.35</v>
      </c>
      <c r="E116" s="15">
        <f>E115+E112</f>
        <v>60.509999999999991</v>
      </c>
      <c r="F116" s="15">
        <f>F115+F112</f>
        <v>139.15999999999997</v>
      </c>
      <c r="G116" s="15">
        <f>G115+G112</f>
        <v>1102.76</v>
      </c>
      <c r="H116" s="50"/>
    </row>
    <row r="117" spans="1:8" s="4" customFormat="1" x14ac:dyDescent="0.2">
      <c r="A117" s="92" t="s">
        <v>38</v>
      </c>
      <c r="B117" s="93"/>
      <c r="C117" s="93"/>
      <c r="D117" s="93"/>
      <c r="E117" s="93"/>
      <c r="F117" s="93"/>
      <c r="G117" s="93"/>
      <c r="H117" s="94"/>
    </row>
    <row r="118" spans="1:8" x14ac:dyDescent="0.2">
      <c r="A118" s="90" t="s">
        <v>6</v>
      </c>
      <c r="B118" s="14" t="s">
        <v>39</v>
      </c>
      <c r="C118" s="55">
        <v>200</v>
      </c>
      <c r="D118" s="12">
        <v>1.7</v>
      </c>
      <c r="E118" s="12">
        <v>4.3</v>
      </c>
      <c r="F118" s="12">
        <v>13.7</v>
      </c>
      <c r="G118" s="12">
        <v>100.94</v>
      </c>
      <c r="H118" s="47">
        <v>96</v>
      </c>
    </row>
    <row r="119" spans="1:8" x14ac:dyDescent="0.2">
      <c r="A119" s="90"/>
      <c r="B119" s="14" t="s">
        <v>75</v>
      </c>
      <c r="C119" s="55">
        <v>90</v>
      </c>
      <c r="D119" s="12">
        <v>7.8</v>
      </c>
      <c r="E119" s="12">
        <v>7.7</v>
      </c>
      <c r="F119" s="12">
        <v>8.1</v>
      </c>
      <c r="G119" s="12">
        <v>235</v>
      </c>
      <c r="H119" s="47" t="s">
        <v>57</v>
      </c>
    </row>
    <row r="120" spans="1:8" x14ac:dyDescent="0.2">
      <c r="A120" s="90"/>
      <c r="B120" s="14" t="s">
        <v>40</v>
      </c>
      <c r="C120" s="55">
        <v>150</v>
      </c>
      <c r="D120" s="12">
        <v>3.5</v>
      </c>
      <c r="E120" s="12">
        <v>6.7</v>
      </c>
      <c r="F120" s="12">
        <v>11.5</v>
      </c>
      <c r="G120" s="12">
        <v>119</v>
      </c>
      <c r="H120" s="47">
        <v>492</v>
      </c>
    </row>
    <row r="121" spans="1:8" x14ac:dyDescent="0.2">
      <c r="A121" s="90"/>
      <c r="B121" s="14" t="s">
        <v>23</v>
      </c>
      <c r="C121" s="55">
        <v>200</v>
      </c>
      <c r="D121" s="12">
        <v>0.7</v>
      </c>
      <c r="E121" s="12">
        <v>0.3</v>
      </c>
      <c r="F121" s="12">
        <v>24.4</v>
      </c>
      <c r="G121" s="12">
        <v>103</v>
      </c>
      <c r="H121" s="47">
        <v>388</v>
      </c>
    </row>
    <row r="122" spans="1:8" x14ac:dyDescent="0.2">
      <c r="A122" s="90"/>
      <c r="B122" s="14" t="s">
        <v>11</v>
      </c>
      <c r="C122" s="55">
        <v>30</v>
      </c>
      <c r="D122" s="12">
        <v>3.2</v>
      </c>
      <c r="E122" s="12">
        <v>1.4</v>
      </c>
      <c r="F122" s="12">
        <v>13.1</v>
      </c>
      <c r="G122" s="12">
        <v>82.2</v>
      </c>
      <c r="H122" s="47" t="s">
        <v>55</v>
      </c>
    </row>
    <row r="123" spans="1:8" x14ac:dyDescent="0.2">
      <c r="A123" s="91"/>
      <c r="B123" s="14" t="s">
        <v>10</v>
      </c>
      <c r="C123" s="55">
        <v>30</v>
      </c>
      <c r="D123" s="12">
        <v>2.4</v>
      </c>
      <c r="E123" s="12">
        <v>0.5</v>
      </c>
      <c r="F123" s="12">
        <v>12</v>
      </c>
      <c r="G123" s="12">
        <v>66</v>
      </c>
      <c r="H123" s="47" t="s">
        <v>55</v>
      </c>
    </row>
    <row r="124" spans="1:8" s="4" customFormat="1" x14ac:dyDescent="0.2">
      <c r="A124" s="73" t="s">
        <v>12</v>
      </c>
      <c r="B124" s="74"/>
      <c r="C124" s="56">
        <f>SUM(C118:C123)</f>
        <v>700</v>
      </c>
      <c r="D124" s="65">
        <f>SUM(D118:D123)</f>
        <v>19.299999999999997</v>
      </c>
      <c r="E124" s="65">
        <f>SUM(E118:E123)</f>
        <v>20.9</v>
      </c>
      <c r="F124" s="65">
        <f>SUM(F118:F123)</f>
        <v>82.8</v>
      </c>
      <c r="G124" s="65">
        <f>SUM(G118:G123)</f>
        <v>706.1400000000001</v>
      </c>
      <c r="H124" s="48"/>
    </row>
    <row r="125" spans="1:8" x14ac:dyDescent="0.2">
      <c r="A125" s="84" t="s">
        <v>13</v>
      </c>
      <c r="B125" s="14" t="s">
        <v>19</v>
      </c>
      <c r="C125" s="55">
        <v>200</v>
      </c>
      <c r="D125" s="12">
        <v>5.4</v>
      </c>
      <c r="E125" s="12">
        <v>5</v>
      </c>
      <c r="F125" s="12">
        <v>21.6</v>
      </c>
      <c r="G125" s="12">
        <v>158</v>
      </c>
      <c r="H125" s="47" t="s">
        <v>55</v>
      </c>
    </row>
    <row r="126" spans="1:8" x14ac:dyDescent="0.2">
      <c r="A126" s="84"/>
      <c r="B126" s="14" t="s">
        <v>5</v>
      </c>
      <c r="C126" s="55">
        <v>100</v>
      </c>
      <c r="D126" s="12">
        <v>1.4</v>
      </c>
      <c r="E126" s="12">
        <v>0.3</v>
      </c>
      <c r="F126" s="12">
        <v>16</v>
      </c>
      <c r="G126" s="12">
        <v>72.3</v>
      </c>
      <c r="H126" s="47" t="s">
        <v>55</v>
      </c>
    </row>
    <row r="127" spans="1:8" x14ac:dyDescent="0.2">
      <c r="A127" s="84"/>
      <c r="B127" s="14" t="s">
        <v>72</v>
      </c>
      <c r="C127" s="55">
        <v>50</v>
      </c>
      <c r="D127" s="17">
        <v>0.85</v>
      </c>
      <c r="E127" s="17">
        <v>2.6</v>
      </c>
      <c r="F127" s="17">
        <v>10.85</v>
      </c>
      <c r="G127" s="17">
        <v>97</v>
      </c>
      <c r="H127" s="47">
        <v>606</v>
      </c>
    </row>
    <row r="128" spans="1:8" s="4" customFormat="1" x14ac:dyDescent="0.2">
      <c r="A128" s="73" t="s">
        <v>14</v>
      </c>
      <c r="B128" s="74"/>
      <c r="C128" s="56">
        <f>SUM(C125:C127)</f>
        <v>350</v>
      </c>
      <c r="D128" s="13">
        <f>SUM(D125:D127)</f>
        <v>7.65</v>
      </c>
      <c r="E128" s="13">
        <f t="shared" ref="E128:G128" si="12">SUM(E125:E127)</f>
        <v>7.9</v>
      </c>
      <c r="F128" s="13">
        <f t="shared" si="12"/>
        <v>48.45</v>
      </c>
      <c r="G128" s="13">
        <f t="shared" si="12"/>
        <v>327.3</v>
      </c>
      <c r="H128" s="48"/>
    </row>
    <row r="129" spans="1:8" s="4" customFormat="1" ht="13.5" thickBot="1" x14ac:dyDescent="0.25">
      <c r="A129" s="85" t="s">
        <v>15</v>
      </c>
      <c r="B129" s="86"/>
      <c r="C129" s="45">
        <f>C124+C128</f>
        <v>1050</v>
      </c>
      <c r="D129" s="45">
        <f t="shared" ref="D129:G129" si="13">D124+D128</f>
        <v>26.949999999999996</v>
      </c>
      <c r="E129" s="45">
        <f t="shared" si="13"/>
        <v>28.799999999999997</v>
      </c>
      <c r="F129" s="45">
        <f t="shared" si="13"/>
        <v>131.25</v>
      </c>
      <c r="G129" s="45">
        <f t="shared" si="13"/>
        <v>1033.44</v>
      </c>
      <c r="H129" s="50"/>
    </row>
    <row r="130" spans="1:8" s="4" customFormat="1" x14ac:dyDescent="0.2">
      <c r="A130" s="95" t="s">
        <v>41</v>
      </c>
      <c r="B130" s="96"/>
      <c r="C130" s="58">
        <f>C129+C116+C105+C92+C79+C67+C55+C43+C30+C17</f>
        <v>11175</v>
      </c>
      <c r="D130" s="21">
        <f>D129+D116+D105+D92+D79+D67+D55+D43+D30+D17</f>
        <v>338.29</v>
      </c>
      <c r="E130" s="21">
        <f>E129+E116+E105+E92+E79+E67+E55+E43+E30+E17</f>
        <v>315.97999999999996</v>
      </c>
      <c r="F130" s="21">
        <f>F129+F116+F105+F92+F79+F67+F55+F43+F30+F17</f>
        <v>1526.8400000000001</v>
      </c>
      <c r="G130" s="21">
        <f>G129+G116+G105+G92+G79+G67+G55+G43+G30+G17</f>
        <v>10697.269999999999</v>
      </c>
      <c r="H130" s="51"/>
    </row>
    <row r="131" spans="1:8" s="4" customFormat="1" ht="13.5" thickBot="1" x14ac:dyDescent="0.25">
      <c r="A131" s="85" t="s">
        <v>42</v>
      </c>
      <c r="B131" s="86"/>
      <c r="C131" s="45">
        <f>C130/10</f>
        <v>1117.5</v>
      </c>
      <c r="D131" s="52">
        <f>D130/10</f>
        <v>33.829000000000001</v>
      </c>
      <c r="E131" s="52">
        <f>E130/10</f>
        <v>31.597999999999995</v>
      </c>
      <c r="F131" s="52">
        <f>F130/10</f>
        <v>152.68400000000003</v>
      </c>
      <c r="G131" s="52">
        <f>G130/10</f>
        <v>1069.7269999999999</v>
      </c>
      <c r="H131" s="50"/>
    </row>
    <row r="132" spans="1:8" s="8" customFormat="1" ht="30" customHeight="1" thickBot="1" x14ac:dyDescent="0.25">
      <c r="A132" s="97"/>
      <c r="B132" s="97"/>
      <c r="C132" s="59"/>
      <c r="D132" s="2"/>
      <c r="E132" s="2"/>
      <c r="F132" s="2"/>
      <c r="G132" s="2"/>
      <c r="H132" s="20"/>
    </row>
    <row r="133" spans="1:8" ht="102" x14ac:dyDescent="0.2">
      <c r="B133" s="46" t="s">
        <v>84</v>
      </c>
      <c r="C133" s="60" t="s">
        <v>44</v>
      </c>
      <c r="D133" s="64" t="s">
        <v>83</v>
      </c>
    </row>
    <row r="134" spans="1:8" x14ac:dyDescent="0.2">
      <c r="B134" s="32" t="s">
        <v>45</v>
      </c>
      <c r="C134" s="61">
        <v>700</v>
      </c>
      <c r="D134" s="43">
        <f>(C124+C112+C100+C87+C75+C62+C50+C38+C25+C13)/10</f>
        <v>705</v>
      </c>
    </row>
    <row r="135" spans="1:8" x14ac:dyDescent="0.2">
      <c r="B135" s="32" t="s">
        <v>46</v>
      </c>
      <c r="C135" s="61">
        <v>300</v>
      </c>
      <c r="D135" s="43">
        <f>(C128+C115+C104+C91+C78+C66+C54+C42+C29+C16)/10</f>
        <v>351.5</v>
      </c>
    </row>
    <row r="136" spans="1:8" ht="12.75" customHeight="1" thickBot="1" x14ac:dyDescent="0.25">
      <c r="A136" s="9"/>
      <c r="B136" s="42" t="s">
        <v>82</v>
      </c>
      <c r="C136" s="45">
        <f>SUM(C134:C135)</f>
        <v>1000</v>
      </c>
      <c r="D136" s="44">
        <f>SUM(D134:D135)</f>
        <v>1056.5</v>
      </c>
    </row>
    <row r="137" spans="1:8" x14ac:dyDescent="0.2">
      <c r="C137" s="62"/>
    </row>
    <row r="138" spans="1:8" ht="12.75" customHeight="1" x14ac:dyDescent="0.2">
      <c r="B138" s="98" t="s">
        <v>81</v>
      </c>
      <c r="C138" s="99"/>
      <c r="D138" s="99"/>
      <c r="E138" s="99"/>
      <c r="F138" s="99"/>
      <c r="G138" s="100"/>
    </row>
    <row r="139" spans="1:8" x14ac:dyDescent="0.2">
      <c r="B139" s="35"/>
      <c r="C139" s="36"/>
      <c r="D139" s="36"/>
      <c r="E139" s="36"/>
      <c r="F139" s="36"/>
      <c r="G139" s="36"/>
    </row>
    <row r="140" spans="1:8" x14ac:dyDescent="0.2">
      <c r="B140" s="34" t="s">
        <v>58</v>
      </c>
      <c r="C140" s="38"/>
      <c r="D140" s="37">
        <f>(D124+D112+D100+D87+D75+D62+D50+D38+D25+D13)/10</f>
        <v>25.439</v>
      </c>
      <c r="E140" s="37">
        <f>(E124+E112+E100+E87+E75+E62+E50+E38+E25+E13)/10</f>
        <v>23.032999999999998</v>
      </c>
      <c r="F140" s="37">
        <f>(F124+F112+F100+F87+F75+F62+F50+F38+F25+F13)/10</f>
        <v>102.69899999999998</v>
      </c>
      <c r="G140" s="37">
        <f>(G124+G112+G100+G87+G75+G62+G50+G38+G25+G13)/10</f>
        <v>731.86699999999996</v>
      </c>
      <c r="H140"/>
    </row>
    <row r="141" spans="1:8" x14ac:dyDescent="0.2">
      <c r="B141" s="39" t="s">
        <v>78</v>
      </c>
      <c r="C141" s="40"/>
      <c r="D141" s="41">
        <v>23.1</v>
      </c>
      <c r="E141" s="41">
        <v>23.7</v>
      </c>
      <c r="F141" s="41">
        <v>100.5</v>
      </c>
      <c r="G141" s="41" t="s">
        <v>79</v>
      </c>
      <c r="H141"/>
    </row>
    <row r="142" spans="1:8" x14ac:dyDescent="0.2">
      <c r="B142" s="34" t="s">
        <v>59</v>
      </c>
      <c r="C142" s="38"/>
      <c r="D142" s="17"/>
      <c r="E142" s="17"/>
      <c r="F142" s="16"/>
      <c r="G142" s="22">
        <f>G140/2350</f>
        <v>0.31143276595744679</v>
      </c>
      <c r="H142"/>
    </row>
    <row r="143" spans="1:8" x14ac:dyDescent="0.2">
      <c r="B143" s="34" t="s">
        <v>47</v>
      </c>
      <c r="C143" s="38"/>
      <c r="D143" s="37">
        <f>(D128+D115+D104+D91+D78+D66+D54+D42+D29+D16)/10</f>
        <v>8.39</v>
      </c>
      <c r="E143" s="37">
        <f>(E128+E115+E104+E91+E78+E66+E54+E42+E29+E16)/10</f>
        <v>8.5649999999999995</v>
      </c>
      <c r="F143" s="37">
        <f>(F128+F115+F104+F91+F78+F66+F54+F42+F29+F16)/10</f>
        <v>49.985000000000007</v>
      </c>
      <c r="G143" s="37">
        <f>(G128+G115+G104+G91+G78+G66+G54+G42+G29+G16)/10</f>
        <v>337.86</v>
      </c>
      <c r="H143"/>
    </row>
    <row r="144" spans="1:8" x14ac:dyDescent="0.2">
      <c r="B144" s="39" t="s">
        <v>78</v>
      </c>
      <c r="C144" s="40"/>
      <c r="D144" s="41">
        <v>7.7</v>
      </c>
      <c r="E144" s="41">
        <v>7.9</v>
      </c>
      <c r="F144" s="41">
        <v>33.5</v>
      </c>
      <c r="G144" s="41" t="s">
        <v>80</v>
      </c>
      <c r="H144"/>
    </row>
    <row r="145" spans="2:7" x14ac:dyDescent="0.2">
      <c r="B145" s="34" t="s">
        <v>61</v>
      </c>
      <c r="C145" s="57"/>
      <c r="D145" s="17"/>
      <c r="E145" s="17"/>
      <c r="F145" s="17"/>
      <c r="G145" s="23">
        <f>G143/2350</f>
        <v>0.14377021276595744</v>
      </c>
    </row>
    <row r="146" spans="2:7" x14ac:dyDescent="0.2">
      <c r="B146" s="34" t="s">
        <v>60</v>
      </c>
      <c r="C146" s="57"/>
      <c r="D146" s="37">
        <f>D143+D140</f>
        <v>33.829000000000001</v>
      </c>
      <c r="E146" s="37">
        <f t="shared" ref="E146:G146" si="14">E143+E140</f>
        <v>31.597999999999999</v>
      </c>
      <c r="F146" s="37">
        <f t="shared" si="14"/>
        <v>152.684</v>
      </c>
      <c r="G146" s="37">
        <f t="shared" si="14"/>
        <v>1069.7269999999999</v>
      </c>
    </row>
    <row r="147" spans="2:7" x14ac:dyDescent="0.2">
      <c r="B147" s="39" t="s">
        <v>78</v>
      </c>
      <c r="C147" s="40"/>
      <c r="D147" s="41">
        <f>D144+D141</f>
        <v>30.8</v>
      </c>
      <c r="E147" s="41">
        <f t="shared" ref="E147:F147" si="15">E144+E141</f>
        <v>31.6</v>
      </c>
      <c r="F147" s="41">
        <f t="shared" si="15"/>
        <v>134</v>
      </c>
      <c r="G147" s="41" t="s">
        <v>91</v>
      </c>
    </row>
    <row r="148" spans="2:7" x14ac:dyDescent="0.2">
      <c r="B148" s="34" t="s">
        <v>90</v>
      </c>
      <c r="C148" s="57"/>
      <c r="D148" s="17"/>
      <c r="E148" s="17"/>
      <c r="F148" s="17"/>
      <c r="G148" s="23">
        <f>G146/2350</f>
        <v>0.45520297872340421</v>
      </c>
    </row>
  </sheetData>
  <mergeCells count="69">
    <mergeCell ref="B138:G138"/>
    <mergeCell ref="A118:A123"/>
    <mergeCell ref="A124:B124"/>
    <mergeCell ref="A125:A127"/>
    <mergeCell ref="A128:B128"/>
    <mergeCell ref="A117:H117"/>
    <mergeCell ref="A129:B129"/>
    <mergeCell ref="A130:B130"/>
    <mergeCell ref="A131:B131"/>
    <mergeCell ref="A132:B132"/>
    <mergeCell ref="A115:B115"/>
    <mergeCell ref="A116:B116"/>
    <mergeCell ref="A101:A103"/>
    <mergeCell ref="A104:B104"/>
    <mergeCell ref="A105:B105"/>
    <mergeCell ref="A106:H106"/>
    <mergeCell ref="A107:A111"/>
    <mergeCell ref="A92:B92"/>
    <mergeCell ref="A94:A99"/>
    <mergeCell ref="A100:B100"/>
    <mergeCell ref="A112:B112"/>
    <mergeCell ref="A113:A114"/>
    <mergeCell ref="A93:H93"/>
    <mergeCell ref="A66:B66"/>
    <mergeCell ref="A67:B67"/>
    <mergeCell ref="A68:H68"/>
    <mergeCell ref="A91:B91"/>
    <mergeCell ref="A69:A74"/>
    <mergeCell ref="A75:B75"/>
    <mergeCell ref="A76:A77"/>
    <mergeCell ref="A78:B78"/>
    <mergeCell ref="A79:B79"/>
    <mergeCell ref="A80:H80"/>
    <mergeCell ref="A81:A86"/>
    <mergeCell ref="A87:B87"/>
    <mergeCell ref="A88:A90"/>
    <mergeCell ref="A55:B55"/>
    <mergeCell ref="A56:H56"/>
    <mergeCell ref="A57:A61"/>
    <mergeCell ref="A62:B62"/>
    <mergeCell ref="A63:A65"/>
    <mergeCell ref="A29:B29"/>
    <mergeCell ref="A30:B30"/>
    <mergeCell ref="A31:H31"/>
    <mergeCell ref="A54:B54"/>
    <mergeCell ref="A32:A37"/>
    <mergeCell ref="A38:B38"/>
    <mergeCell ref="A39:A41"/>
    <mergeCell ref="A42:B42"/>
    <mergeCell ref="A43:B43"/>
    <mergeCell ref="A44:H44"/>
    <mergeCell ref="A45:A49"/>
    <mergeCell ref="A50:B50"/>
    <mergeCell ref="A51:A53"/>
    <mergeCell ref="A17:B17"/>
    <mergeCell ref="A18:H18"/>
    <mergeCell ref="A19:A24"/>
    <mergeCell ref="A25:B25"/>
    <mergeCell ref="A26:A28"/>
    <mergeCell ref="G4:G5"/>
    <mergeCell ref="H4:H5"/>
    <mergeCell ref="A16:B16"/>
    <mergeCell ref="A4:A5"/>
    <mergeCell ref="B4:B5"/>
    <mergeCell ref="C4:C5"/>
    <mergeCell ref="D4:F4"/>
    <mergeCell ref="A6:H6"/>
    <mergeCell ref="A13:B13"/>
    <mergeCell ref="A14:A15"/>
  </mergeCells>
  <pageMargins left="0.7" right="0.7" top="0.75" bottom="0.75" header="0.3" footer="0.3"/>
  <pageSetup paperSize="9" scale="66" orientation="portrait" r:id="rId1"/>
  <rowBreaks count="3" manualBreakCount="3">
    <brk id="43" max="16383" man="1"/>
    <brk id="92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2023-11-14T04:24:24Z</cp:lastPrinted>
  <dcterms:created xsi:type="dcterms:W3CDTF">2010-09-29T09:10:17Z</dcterms:created>
  <dcterms:modified xsi:type="dcterms:W3CDTF">2024-01-12T10:34:40Z</dcterms:modified>
</cp:coreProperties>
</file>